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aib.sharepoint.com/sites/ARXIUS-SOIB/Documents/Servei de Seguiment 1/Planificacio i orientacio/CONVOCATÒRIES 2024/ITINERARIS INTEGRALS D'INSERCIÓ 2025-2026/5. FASE LIQUIDACIÓ ECONÒMICA/"/>
    </mc:Choice>
  </mc:AlternateContent>
  <xr:revisionPtr revIDLastSave="268" documentId="8_{8B1B88B8-9A33-4A41-B459-0736FFF952E1}" xr6:coauthVersionLast="47" xr6:coauthVersionMax="47" xr10:uidLastSave="{3AD245A9-32EA-4606-9D75-9D7418573418}"/>
  <bookViews>
    <workbookView xWindow="-120" yWindow="-120" windowWidth="29040" windowHeight="15720" tabRatio="500" xr2:uid="{00000000-000D-0000-FFFF-FFFF00000000}"/>
  </bookViews>
  <sheets>
    <sheet name="MEMÒRIA ECONÒMICA" sheetId="6" r:id="rId1"/>
    <sheet name="DECLARACIÓ RESPONSAB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5" i="6" l="1"/>
  <c r="I35" i="6" s="1"/>
  <c r="H26" i="6"/>
  <c r="I26" i="6" s="1"/>
  <c r="G26" i="6"/>
  <c r="H67" i="6" l="1"/>
  <c r="H66" i="6"/>
  <c r="I66" i="6" s="1"/>
  <c r="H65" i="6"/>
  <c r="H64" i="6"/>
  <c r="I64" i="6" s="1"/>
  <c r="H63" i="6"/>
  <c r="H62" i="6"/>
  <c r="H58" i="6"/>
  <c r="H57" i="6"/>
  <c r="H56" i="6"/>
  <c r="H55" i="6"/>
  <c r="I55" i="6" s="1"/>
  <c r="H54" i="6"/>
  <c r="H53" i="6"/>
  <c r="I53" i="6" s="1"/>
  <c r="H49" i="6"/>
  <c r="H48" i="6"/>
  <c r="H47" i="6"/>
  <c r="I47" i="6" s="1"/>
  <c r="H46" i="6"/>
  <c r="H45" i="6"/>
  <c r="H44" i="6"/>
  <c r="H40" i="6"/>
  <c r="H39" i="6"/>
  <c r="H38" i="6"/>
  <c r="I38" i="6" s="1"/>
  <c r="H37" i="6"/>
  <c r="H36" i="6"/>
  <c r="I36" i="6" s="1"/>
  <c r="H27" i="6"/>
  <c r="H28" i="6"/>
  <c r="H29" i="6"/>
  <c r="H30" i="6"/>
  <c r="H31" i="6"/>
  <c r="I31" i="6" s="1"/>
  <c r="G67" i="6"/>
  <c r="G66" i="6"/>
  <c r="G65" i="6"/>
  <c r="G64" i="6"/>
  <c r="G63" i="6"/>
  <c r="G62" i="6"/>
  <c r="G58" i="6"/>
  <c r="G57" i="6"/>
  <c r="G56" i="6"/>
  <c r="G55" i="6"/>
  <c r="G54" i="6"/>
  <c r="G53" i="6"/>
  <c r="G49" i="6"/>
  <c r="G48" i="6"/>
  <c r="G47" i="6"/>
  <c r="G46" i="6"/>
  <c r="G45" i="6"/>
  <c r="G44" i="6"/>
  <c r="G40" i="6"/>
  <c r="G39" i="6"/>
  <c r="G38" i="6"/>
  <c r="G37" i="6"/>
  <c r="G36" i="6"/>
  <c r="G35" i="6"/>
  <c r="G31" i="6"/>
  <c r="G30" i="6"/>
  <c r="G29" i="6"/>
  <c r="G28" i="6"/>
  <c r="G27" i="6"/>
  <c r="M23" i="6"/>
  <c r="B21" i="6"/>
  <c r="J30" i="6" l="1"/>
  <c r="K30" i="6" s="1"/>
  <c r="J63" i="6"/>
  <c r="K63" i="6" s="1"/>
  <c r="J46" i="6"/>
  <c r="J29" i="6"/>
  <c r="J54" i="6"/>
  <c r="K54" i="6" s="1"/>
  <c r="J37" i="6"/>
  <c r="K37" i="6" s="1"/>
  <c r="J38" i="6"/>
  <c r="K38" i="6" s="1"/>
  <c r="J39" i="6"/>
  <c r="K39" i="6" s="1"/>
  <c r="J35" i="6"/>
  <c r="K35" i="6" s="1"/>
  <c r="J67" i="6"/>
  <c r="K67" i="6" s="1"/>
  <c r="J44" i="6"/>
  <c r="K44" i="6" s="1"/>
  <c r="J40" i="6"/>
  <c r="K40" i="6" s="1"/>
  <c r="J65" i="6"/>
  <c r="K65" i="6" s="1"/>
  <c r="J26" i="6"/>
  <c r="J49" i="6"/>
  <c r="K49" i="6" s="1"/>
  <c r="I30" i="6"/>
  <c r="J27" i="6"/>
  <c r="K27" i="6" s="1"/>
  <c r="J28" i="6"/>
  <c r="K28" i="6" s="1"/>
  <c r="J47" i="6"/>
  <c r="K47" i="6" s="1"/>
  <c r="J48" i="6"/>
  <c r="K48" i="6" s="1"/>
  <c r="J45" i="6"/>
  <c r="K45" i="6" s="1"/>
  <c r="I65" i="6"/>
  <c r="J62" i="6"/>
  <c r="K62" i="6" s="1"/>
  <c r="J64" i="6"/>
  <c r="K64" i="6" s="1"/>
  <c r="J58" i="6"/>
  <c r="K58" i="6" s="1"/>
  <c r="J55" i="6"/>
  <c r="K55" i="6" s="1"/>
  <c r="J56" i="6"/>
  <c r="K56" i="6" s="1"/>
  <c r="J57" i="6"/>
  <c r="K57" i="6" s="1"/>
  <c r="I63" i="6"/>
  <c r="I29" i="6"/>
  <c r="I39" i="6"/>
  <c r="I27" i="6"/>
  <c r="J66" i="6"/>
  <c r="K66" i="6" s="1"/>
  <c r="I48" i="6"/>
  <c r="J31" i="6"/>
  <c r="K31" i="6" s="1"/>
  <c r="J36" i="6"/>
  <c r="K36" i="6" s="1"/>
  <c r="J53" i="6"/>
  <c r="I58" i="6"/>
  <c r="I46" i="6"/>
  <c r="I56" i="6"/>
  <c r="K29" i="6"/>
  <c r="I44" i="6"/>
  <c r="K46" i="6"/>
  <c r="I37" i="6"/>
  <c r="I49" i="6"/>
  <c r="I54" i="6"/>
  <c r="I40" i="6"/>
  <c r="I57" i="6"/>
  <c r="I62" i="6"/>
  <c r="I28" i="6"/>
  <c r="I45" i="6"/>
  <c r="I67" i="6"/>
  <c r="J59" i="6" l="1"/>
  <c r="J50" i="6"/>
  <c r="J68" i="6"/>
  <c r="J41" i="6"/>
  <c r="K26" i="6"/>
  <c r="K32" i="6" s="1"/>
  <c r="J32" i="6"/>
  <c r="K41" i="6"/>
  <c r="K50" i="6"/>
  <c r="K53" i="6"/>
  <c r="K59" i="6" s="1"/>
  <c r="K68" i="6"/>
  <c r="B71" i="6" l="1"/>
</calcChain>
</file>

<file path=xl/sharedStrings.xml><?xml version="1.0" encoding="utf-8"?>
<sst xmlns="http://schemas.openxmlformats.org/spreadsheetml/2006/main" count="124" uniqueCount="64">
  <si>
    <t>MEMÒRIA ECONÒMICA JUSTIFICATIVA DE LES ACTUACIONS D'ORIENTACIÓ  PER A L'OCUPACIÓ DE L'ITINERARI INTEGRAL D'INSERCIÓ EXECUTADES DURANT L'ANY 2025</t>
  </si>
  <si>
    <t xml:space="preserve">ENTITAT: </t>
  </si>
  <si>
    <t>IMPORT CONCEDIT 2025</t>
  </si>
  <si>
    <t>JORNADES ORIENTADOR</t>
  </si>
  <si>
    <t>JORNADES COORDINADOR</t>
  </si>
  <si>
    <t>JORNADES INFORMADOR LABORAL</t>
  </si>
  <si>
    <t>Data inici projecte prevista a la concessió</t>
  </si>
  <si>
    <t>Data final projecte prevista a la concessió</t>
  </si>
  <si>
    <t xml:space="preserve">TOTAL DIES </t>
  </si>
  <si>
    <t>Anualitat</t>
  </si>
  <si>
    <t>Import anual unitat orientació</t>
  </si>
  <si>
    <t xml:space="preserve">UNITAT D'ORIENTACIÓ </t>
  </si>
  <si>
    <t>Tipo Personal</t>
  </si>
  <si>
    <t>Nom persona contractada</t>
  </si>
  <si>
    <t xml:space="preserve">TOTAL DIES  TREBALLATS  </t>
  </si>
  <si>
    <t>TOTAL DIES NO TREBALLATS</t>
  </si>
  <si>
    <t>JORNADA PENALITZADA</t>
  </si>
  <si>
    <t>JORNADES IMPUTADES</t>
  </si>
  <si>
    <t>IMPORT IMPUTAT</t>
  </si>
  <si>
    <t>Observaciones</t>
  </si>
  <si>
    <t xml:space="preserve">Coordinador/a </t>
  </si>
  <si>
    <t>SUBTOTAL</t>
  </si>
  <si>
    <t>Informador/a laboral</t>
  </si>
  <si>
    <t>Orientador/a</t>
  </si>
  <si>
    <t>COST JUSTIFICAT 2025</t>
  </si>
  <si>
    <t>DEVOLUCIÓ VOLUNTÀRIA FONS NO APLICATS AL PROJECTE</t>
  </si>
  <si>
    <t>OBJECTIU  MÍNIM ANUAL D'ATENCIÓ (USUARIS)</t>
  </si>
  <si>
    <t>NOMBRE USUARIS ATESOS DURANT 2025</t>
  </si>
  <si>
    <t>OBJECTIU MÍNIM ANUAL D'INSERCIÓ (USUARIS)</t>
  </si>
  <si>
    <t>NOMBRE USUARIS INSERITS DURANT 2025</t>
  </si>
  <si>
    <t>El/la representant legal de l’entitat</t>
  </si>
  <si>
    <t>[Signatura electrònica]</t>
  </si>
  <si>
    <t>DECLARACIÓ RESPONSABLE DE L’IMPORT IMPUTAT A LA SUBVENCIÓ I ALTRES  AJUTS I SUBVENCIONS</t>
  </si>
  <si>
    <t>CONVOCATÒRIA DE SUBVENCIONS SOIB ITINERARIS INTEGRALS D’INSERCIÓ PER ALS EXERCICIS 2025 I 2026</t>
  </si>
  <si>
    <t>DESTINACIÓ</t>
  </si>
  <si>
    <t>SERVEI D’OCUPACIÓ DE LES ILLES BALEARS</t>
  </si>
  <si>
    <t>CODI DIR 3</t>
  </si>
  <si>
    <t>A04027061</t>
  </si>
  <si>
    <t xml:space="preserve">DADES DE L'ENTITAT </t>
  </si>
  <si>
    <t>Nom o raó social:</t>
  </si>
  <si>
    <t>NIF:</t>
  </si>
  <si>
    <t>Adreça:</t>
  </si>
  <si>
    <t>CP:</t>
  </si>
  <si>
    <t>DADES DEL/DE LA REPRESENTANT</t>
  </si>
  <si>
    <t xml:space="preserve">Nom i llinatges del/de la representant legal: </t>
  </si>
  <si>
    <t>En relació amb la justificació econòmica de la subvenció atorgada  en el marc de la Resolució del conseller conseller d'Empresa, Ocupació i Energia i president del Servei d’Ocupació de les Illes Balears,  de 4 de novembre de 2024,   per la qual s’aprova la convocatòria de subvencions SOIB Itineraris Integrals d’Inserció per als exercicis 2025 i 2026, cofinançada pel Fons Social Europeu (FSE), en el marc del Programa Balears del FSE+ per al període 2021-2027</t>
  </si>
  <si>
    <t>DECLAR:</t>
  </si>
  <si>
    <t>SI/NO</t>
  </si>
  <si>
    <t>Que l'entitat que represent no ha demanat ni rebut cap altre ajut per a la mateixa linalitat de qualsevol altre administració pública o ens privat o públic, tant nacional com estranger.</t>
  </si>
  <si>
    <t>Que l'entitat que represent ha estat beneficiària dels ajuds i/o subvencions concedits per les institucions públiques o privades que s'indiquen a continuació i que han finançat l'activitat subvencionada:</t>
  </si>
  <si>
    <t>Concepte de l'ingrés</t>
  </si>
  <si>
    <t>Import</t>
  </si>
  <si>
    <t>Procedència</t>
  </si>
  <si>
    <t>Que durant l’exercici 2025 ha executat el projecte subvencionat d’acord amb el que disposa la convocatòria de subvencionsSOIB Orientació Itineraris Integrals d’Inserció per als exercicis 2025 i 2026», i que les jornades anuals de prestació de serveis d'assessorament relacionats amb l'ocupació per part de l'equip tècnic de recursos humans que ha realitzat tasques directament relacionades amb l'itinerari integral d'inserció (personal orientador, personal coordinador i personal d'informació laboral), son les que es detallen a continuació:</t>
  </si>
  <si>
    <t>NÚMERO EXPEDIENT: PI-  /24</t>
  </si>
  <si>
    <t>% dedicació</t>
  </si>
  <si>
    <t>Data inici</t>
  </si>
  <si>
    <t>Data final</t>
  </si>
  <si>
    <t>Número model 046</t>
  </si>
  <si>
    <t>Import reintegrat</t>
  </si>
  <si>
    <t xml:space="preserve">[Signatura electrònica] </t>
  </si>
  <si>
    <r>
      <t xml:space="preserve">El/la Sr./a.........................................................................................................., amb DNI.................................., com a representant de l’entitat.............................................., amb NIF........................, la qual ha estat beneficiària d’una subvenció amb el número d’expedient PI.... /25, en el marc de la convocatòria de subvencions SOIB Itineraris Integrals d’Inserció per als exercicis 2025 i 2026, amb el cofinançament del Fons Social Europeu (FSE), en el marc del Programa Balears del FSE+ per al període 2021-2027, aprovada per la resolució del conseller d'Empresa, Ocupació i Energia i president del Servei d’Ocupació de les Illes Balears, de 4 de novembre de 2024, signa aquesta memòria econòmica justificativa d’acord amb el punt 21è, de l’annex 1 de la Resolució de convocatòria, i  </t>
    </r>
    <r>
      <rPr>
        <sz val="11"/>
        <color theme="1"/>
        <rFont val="Noto Sans"/>
        <family val="2"/>
      </rPr>
      <t>DECLARA</t>
    </r>
    <r>
      <rPr>
        <sz val="11"/>
        <color rgb="FF333333"/>
        <rFont val="Noto Sans"/>
        <family val="2"/>
      </rPr>
      <t>:</t>
    </r>
  </si>
  <si>
    <t>Província:</t>
  </si>
  <si>
    <t>Localitat: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</si>
</sst>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0.00\ ;\-* #,##0.00\ ;\ * \-#\ ;\ @\ "/>
    <numFmt numFmtId="165" formatCode="\ * #,##0.00\ [$€-409]\ ;\-* #,##0.00\ [$€-409]\ ;\ * \-#\ [$€-409]\ ;\ @\ "/>
    <numFmt numFmtId="167" formatCode="_-* #,##0.00\ [$€-803]_-;\-* #,##0.00\ [$€-803]_-;_-* \-??\ [$€-803]_-;_-@_-"/>
    <numFmt numFmtId="168" formatCode="dd/mm/yyyy;@"/>
    <numFmt numFmtId="169" formatCode="#,##0.00\ [$€-409]"/>
    <numFmt numFmtId="170" formatCode="_-* #,##0.00&quot; €&quot;_-;\-* #,##0.00&quot; €&quot;_-;_-* \-??&quot; €&quot;_-;_-@_-"/>
    <numFmt numFmtId="171" formatCode="#,##0.00&quot; €&quot;"/>
    <numFmt numFmtId="172" formatCode="#,##0.00&quot; €&quot;;[Red]\-#,##0.00&quot; €&quot;"/>
    <numFmt numFmtId="173" formatCode="#,##0.00\ &quot;€&quot;"/>
  </numFmts>
  <fonts count="18">
    <font>
      <sz val="11"/>
      <color rgb="FF333333"/>
      <name val="Calibri1"/>
      <charset val="1"/>
    </font>
    <font>
      <sz val="11"/>
      <color rgb="FF000000"/>
      <name val="Calibri"/>
      <family val="2"/>
      <charset val="1"/>
    </font>
    <font>
      <sz val="11"/>
      <color rgb="FF333333"/>
      <name val="Calibri1"/>
      <charset val="1"/>
    </font>
    <font>
      <sz val="11"/>
      <name val="Segoe UI"/>
      <family val="2"/>
    </font>
    <font>
      <sz val="9"/>
      <color rgb="FF333333"/>
      <name val="Noto Sans"/>
      <family val="2"/>
    </font>
    <font>
      <b/>
      <sz val="9"/>
      <color rgb="FF000000"/>
      <name val="Noto Sans"/>
      <family val="2"/>
    </font>
    <font>
      <b/>
      <sz val="9"/>
      <color rgb="FF333333"/>
      <name val="Noto Sans"/>
      <family val="2"/>
    </font>
    <font>
      <b/>
      <sz val="9"/>
      <name val="Noto Sans"/>
      <family val="2"/>
    </font>
    <font>
      <sz val="9"/>
      <name val="Noto Sans"/>
      <family val="2"/>
    </font>
    <font>
      <sz val="11"/>
      <color rgb="FF333333"/>
      <name val="Noto Sans"/>
      <family val="2"/>
    </font>
    <font>
      <b/>
      <sz val="11"/>
      <color rgb="FF333333"/>
      <name val="Noto Sans"/>
      <family val="2"/>
    </font>
    <font>
      <i/>
      <sz val="9"/>
      <color rgb="FF333333"/>
      <name val="Noto Sans"/>
      <family val="2"/>
    </font>
    <font>
      <sz val="10"/>
      <color rgb="FF333333"/>
      <name val="Noto Sans"/>
      <family val="2"/>
    </font>
    <font>
      <sz val="11"/>
      <name val="Noto Sans"/>
      <family val="2"/>
    </font>
    <font>
      <sz val="9"/>
      <color rgb="FF000000"/>
      <name val="Noto Sans"/>
      <family val="2"/>
    </font>
    <font>
      <b/>
      <sz val="11"/>
      <name val="Noto Sans"/>
      <family val="2"/>
    </font>
    <font>
      <sz val="9"/>
      <color theme="1"/>
      <name val="Noto Sans"/>
      <family val="2"/>
    </font>
    <font>
      <sz val="11"/>
      <color theme="1"/>
      <name val="Noto Sans"/>
      <family val="2"/>
    </font>
  </fonts>
  <fills count="7">
    <fill>
      <patternFill patternType="none"/>
    </fill>
    <fill>
      <patternFill patternType="gray125"/>
    </fill>
    <fill>
      <patternFill patternType="solid">
        <fgColor theme="0"/>
        <bgColor rgb="FFA6CAEC"/>
      </patternFill>
    </fill>
    <fill>
      <patternFill patternType="solid">
        <fgColor theme="0" tint="-4.9989318521683403E-2"/>
        <bgColor indexed="64"/>
      </patternFill>
    </fill>
    <fill>
      <patternFill patternType="solid">
        <fgColor theme="0" tint="-4.9989318521683403E-2"/>
        <bgColor rgb="FFA6CAEC"/>
      </patternFill>
    </fill>
    <fill>
      <patternFill patternType="solid">
        <fgColor rgb="FFF2F2F2"/>
        <bgColor rgb="FFA6CAEC"/>
      </patternFill>
    </fill>
    <fill>
      <patternFill patternType="solid">
        <fgColor theme="0" tint="-0.149998474074526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70" fontId="2" fillId="0" borderId="0" applyBorder="0" applyProtection="0"/>
    <xf numFmtId="164" fontId="2" fillId="0" borderId="0" applyBorder="0" applyProtection="0"/>
    <xf numFmtId="165" fontId="2" fillId="0" borderId="0" applyBorder="0" applyProtection="0"/>
    <xf numFmtId="0" fontId="1" fillId="0" borderId="0" applyBorder="0" applyProtection="0"/>
  </cellStyleXfs>
  <cellXfs count="113">
    <xf numFmtId="0" fontId="0" fillId="0" borderId="0" xfId="0"/>
    <xf numFmtId="0" fontId="4" fillId="0" borderId="0" xfId="0" applyFont="1"/>
    <xf numFmtId="0" fontId="6" fillId="0" borderId="0" xfId="0" applyFont="1" applyAlignment="1">
      <alignment vertical="top"/>
    </xf>
    <xf numFmtId="0" fontId="11" fillId="0" borderId="0" xfId="0" applyFont="1" applyAlignment="1">
      <alignment vertical="center"/>
    </xf>
    <xf numFmtId="0" fontId="4" fillId="0" borderId="0" xfId="0" applyFont="1" applyAlignment="1">
      <alignment horizontal="left" wrapText="1"/>
    </xf>
    <xf numFmtId="0" fontId="4" fillId="0" borderId="1" xfId="0" applyFont="1" applyBorder="1" applyAlignment="1">
      <alignment horizontal="left" vertical="top"/>
    </xf>
    <xf numFmtId="0" fontId="4" fillId="0" borderId="0" xfId="0" applyFont="1" applyAlignment="1">
      <alignment horizontal="left" vertical="top" wrapText="1"/>
    </xf>
    <xf numFmtId="0" fontId="6" fillId="3" borderId="1" xfId="0" applyFont="1" applyFill="1" applyBorder="1" applyAlignment="1">
      <alignment horizontal="left" vertical="center" wrapText="1"/>
    </xf>
    <xf numFmtId="0" fontId="6" fillId="0" borderId="9" xfId="0" applyFont="1" applyBorder="1" applyAlignment="1">
      <alignment horizontal="left" vertical="top"/>
    </xf>
    <xf numFmtId="0" fontId="4" fillId="0" borderId="3"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10"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7" fillId="0" borderId="1" xfId="0" applyFont="1" applyBorder="1" applyAlignment="1" applyProtection="1">
      <alignment horizontal="left" vertical="center" wrapText="1"/>
      <protection locked="0"/>
    </xf>
    <xf numFmtId="173" fontId="8" fillId="0" borderId="1" xfId="0" applyNumberFormat="1" applyFont="1" applyBorder="1" applyAlignment="1" applyProtection="1">
      <alignment horizontal="right" vertical="center"/>
      <protection locked="0"/>
    </xf>
    <xf numFmtId="0" fontId="7"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6" fillId="0" borderId="1" xfId="0" applyFont="1" applyBorder="1" applyAlignment="1" applyProtection="1">
      <alignment vertical="center" wrapText="1"/>
      <protection locked="0"/>
    </xf>
    <xf numFmtId="0" fontId="4" fillId="0" borderId="12" xfId="0" applyFont="1" applyBorder="1" applyAlignment="1" applyProtection="1">
      <alignment horizontal="right" vertical="center"/>
      <protection locked="0"/>
    </xf>
    <xf numFmtId="173" fontId="7" fillId="0" borderId="0" xfId="0" applyNumberFormat="1" applyFont="1" applyAlignment="1" applyProtection="1">
      <alignment horizontal="left" vertical="center"/>
      <protection locked="0"/>
    </xf>
    <xf numFmtId="0" fontId="4" fillId="0" borderId="0" xfId="0" applyFont="1" applyAlignment="1" applyProtection="1">
      <alignment horizontal="left" vertical="center"/>
      <protection locked="0"/>
    </xf>
    <xf numFmtId="0" fontId="6" fillId="0" borderId="13" xfId="0" applyFont="1" applyBorder="1" applyAlignment="1" applyProtection="1">
      <alignment vertical="center" wrapText="1"/>
      <protection locked="0"/>
    </xf>
    <xf numFmtId="0" fontId="4" fillId="0" borderId="10" xfId="0" applyFont="1" applyBorder="1" applyAlignment="1" applyProtection="1">
      <alignment horizontal="right" vertical="center"/>
      <protection locked="0"/>
    </xf>
    <xf numFmtId="14" fontId="6" fillId="0" borderId="1" xfId="0" applyNumberFormat="1" applyFont="1" applyBorder="1" applyAlignment="1" applyProtection="1">
      <alignment vertical="center"/>
      <protection locked="0"/>
    </xf>
    <xf numFmtId="0" fontId="6" fillId="0" borderId="1" xfId="0" applyFont="1" applyBorder="1" applyAlignment="1" applyProtection="1">
      <alignment vertical="center"/>
      <protection locked="0"/>
    </xf>
    <xf numFmtId="14" fontId="6" fillId="0" borderId="0" xfId="0" applyNumberFormat="1"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5" fillId="4" borderId="1" xfId="4" applyFont="1" applyFill="1" applyBorder="1" applyAlignment="1" applyProtection="1">
      <alignment horizontal="center" vertical="center" wrapText="1"/>
      <protection locked="0"/>
    </xf>
    <xf numFmtId="173" fontId="4" fillId="0" borderId="1" xfId="3" applyNumberFormat="1" applyFont="1" applyBorder="1" applyAlignment="1" applyProtection="1">
      <alignment vertical="center"/>
      <protection locked="0"/>
    </xf>
    <xf numFmtId="167" fontId="4" fillId="0" borderId="0" xfId="0" applyNumberFormat="1" applyFont="1" applyAlignment="1" applyProtection="1">
      <alignment vertical="center"/>
      <protection locked="0"/>
    </xf>
    <xf numFmtId="14" fontId="5" fillId="4" borderId="1" xfId="4" applyNumberFormat="1" applyFont="1" applyFill="1" applyBorder="1" applyAlignment="1" applyProtection="1">
      <alignment horizontal="center" vertical="center" wrapText="1"/>
      <protection locked="0"/>
    </xf>
    <xf numFmtId="168" fontId="5" fillId="4" borderId="1" xfId="4" applyNumberFormat="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4" fontId="9" fillId="0" borderId="0" xfId="0" applyNumberFormat="1"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169" fontId="4" fillId="0" borderId="0" xfId="0" applyNumberFormat="1" applyFont="1" applyAlignment="1" applyProtection="1">
      <alignment horizontal="right" vertical="center"/>
      <protection locked="0"/>
    </xf>
    <xf numFmtId="0" fontId="4" fillId="0" borderId="1" xfId="0" applyFont="1" applyBorder="1" applyAlignment="1" applyProtection="1">
      <alignment vertical="center"/>
      <protection locked="0"/>
    </xf>
    <xf numFmtId="2" fontId="4" fillId="0" borderId="1" xfId="0" applyNumberFormat="1" applyFont="1" applyBorder="1" applyAlignment="1" applyProtection="1">
      <alignment vertical="center" wrapText="1"/>
      <protection locked="0"/>
    </xf>
    <xf numFmtId="169" fontId="4" fillId="0" borderId="0" xfId="0" applyNumberFormat="1" applyFont="1" applyAlignment="1" applyProtection="1">
      <alignment vertical="center"/>
      <protection locked="0"/>
    </xf>
    <xf numFmtId="170" fontId="5" fillId="4" borderId="1" xfId="1" applyFont="1" applyFill="1" applyBorder="1" applyAlignment="1" applyProtection="1">
      <alignment horizontal="center" vertical="center" wrapText="1"/>
      <protection locked="0"/>
    </xf>
    <xf numFmtId="0" fontId="12" fillId="0" borderId="0" xfId="0" applyFont="1" applyAlignment="1" applyProtection="1">
      <alignment vertical="center" wrapText="1"/>
      <protection locked="0"/>
    </xf>
    <xf numFmtId="172" fontId="12" fillId="0" borderId="0" xfId="0" applyNumberFormat="1" applyFont="1" applyAlignment="1" applyProtection="1">
      <alignment vertical="center" wrapText="1"/>
      <protection locked="0"/>
    </xf>
    <xf numFmtId="0" fontId="9" fillId="0" borderId="0" xfId="0" applyFont="1" applyAlignment="1" applyProtection="1">
      <alignment horizontal="left" vertical="center" wrapText="1"/>
      <protection locked="0"/>
    </xf>
    <xf numFmtId="172" fontId="9" fillId="0" borderId="0" xfId="0" applyNumberFormat="1"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4" fillId="6" borderId="1" xfId="0" applyFont="1" applyFill="1" applyBorder="1" applyAlignment="1" applyProtection="1">
      <alignment horizontal="center" vertical="center"/>
    </xf>
    <xf numFmtId="2" fontId="4" fillId="6" borderId="1" xfId="0" applyNumberFormat="1" applyFont="1" applyFill="1" applyBorder="1" applyAlignment="1" applyProtection="1">
      <alignment horizontal="center" vertical="center"/>
    </xf>
    <xf numFmtId="169" fontId="4" fillId="6" borderId="1" xfId="0" applyNumberFormat="1" applyFont="1" applyFill="1" applyBorder="1" applyAlignment="1" applyProtection="1">
      <alignment horizontal="center" vertical="center"/>
    </xf>
    <xf numFmtId="169" fontId="4" fillId="6" borderId="1" xfId="0" applyNumberFormat="1" applyFont="1" applyFill="1" applyBorder="1" applyAlignment="1" applyProtection="1">
      <alignment horizontal="right" vertical="center"/>
    </xf>
    <xf numFmtId="0" fontId="4" fillId="6" borderId="1" xfId="0" applyNumberFormat="1" applyFont="1" applyFill="1" applyBorder="1" applyAlignment="1" applyProtection="1">
      <alignment horizontal="center" vertical="center"/>
    </xf>
    <xf numFmtId="0" fontId="7" fillId="3" borderId="1" xfId="0" applyFont="1" applyFill="1" applyBorder="1" applyAlignment="1" applyProtection="1">
      <alignment horizontal="center" vertical="center" wrapText="1"/>
      <protection locked="0"/>
    </xf>
    <xf numFmtId="172" fontId="7" fillId="3" borderId="1" xfId="0" applyNumberFormat="1" applyFont="1" applyFill="1" applyBorder="1" applyAlignment="1" applyProtection="1">
      <alignment horizontal="center" vertical="center" wrapText="1"/>
      <protection locked="0"/>
    </xf>
    <xf numFmtId="0" fontId="13" fillId="0" borderId="0" xfId="0" applyFont="1" applyAlignment="1" applyProtection="1">
      <alignment vertical="center"/>
      <protection locked="0"/>
    </xf>
    <xf numFmtId="171" fontId="14"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172"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14" fontId="4" fillId="0" borderId="1" xfId="0" applyNumberFormat="1" applyFont="1" applyBorder="1" applyAlignment="1" applyProtection="1">
      <alignment vertical="center"/>
      <protection locked="0"/>
    </xf>
    <xf numFmtId="1" fontId="4" fillId="0" borderId="1" xfId="2" applyNumberFormat="1" applyFont="1" applyBorder="1" applyAlignment="1" applyProtection="1">
      <alignment horizontal="center" vertical="center"/>
      <protection locked="0"/>
    </xf>
    <xf numFmtId="170" fontId="4" fillId="0" borderId="1" xfId="1"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10" fillId="0" borderId="3"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170" fontId="6" fillId="0" borderId="1" xfId="1" applyFont="1" applyBorder="1" applyProtection="1">
      <protection locked="0"/>
    </xf>
    <xf numFmtId="169" fontId="6" fillId="0" borderId="1" xfId="0" applyNumberFormat="1" applyFont="1" applyBorder="1" applyAlignment="1" applyProtection="1">
      <alignment horizontal="right" vertical="center"/>
      <protection locked="0"/>
    </xf>
    <xf numFmtId="0" fontId="6" fillId="0" borderId="1" xfId="0" applyFont="1" applyBorder="1" applyAlignment="1" applyProtection="1">
      <alignment horizontal="right" vertical="center" wrapText="1"/>
      <protection locked="0"/>
    </xf>
    <xf numFmtId="0" fontId="6" fillId="0" borderId="3" xfId="0" applyFont="1" applyBorder="1" applyAlignment="1" applyProtection="1">
      <alignment horizontal="right" vertical="center" wrapText="1"/>
      <protection locked="0"/>
    </xf>
    <xf numFmtId="0" fontId="6" fillId="0" borderId="11" xfId="0" applyFont="1" applyBorder="1" applyAlignment="1" applyProtection="1">
      <alignment horizontal="right" vertical="center" wrapText="1"/>
      <protection locked="0"/>
    </xf>
    <xf numFmtId="0" fontId="6" fillId="0" borderId="12" xfId="0" applyFont="1" applyBorder="1" applyAlignment="1" applyProtection="1">
      <alignment horizontal="right" vertical="center" wrapText="1"/>
      <protection locked="0"/>
    </xf>
    <xf numFmtId="0" fontId="6" fillId="3" borderId="1" xfId="0" applyFont="1" applyFill="1" applyBorder="1" applyAlignment="1">
      <alignment horizontal="justify" vertical="center" wrapText="1"/>
    </xf>
    <xf numFmtId="0" fontId="6" fillId="0" borderId="0" xfId="0" applyFont="1" applyFill="1" applyAlignment="1">
      <alignment horizontal="center" vertical="center"/>
    </xf>
    <xf numFmtId="0" fontId="10" fillId="0" borderId="0" xfId="0" applyFont="1" applyFill="1" applyAlignment="1">
      <alignment horizontal="center" vertical="center"/>
    </xf>
    <xf numFmtId="0" fontId="9" fillId="0" borderId="0" xfId="0" applyFont="1"/>
    <xf numFmtId="0" fontId="6" fillId="0" borderId="0" xfId="0" applyFont="1"/>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center"/>
    </xf>
    <xf numFmtId="173" fontId="4" fillId="0" borderId="1" xfId="0" applyNumberFormat="1" applyFont="1" applyBorder="1" applyAlignment="1">
      <alignment horizontal="center" vertical="center"/>
    </xf>
    <xf numFmtId="0" fontId="4" fillId="0" borderId="1" xfId="0" applyFont="1" applyBorder="1" applyAlignment="1">
      <alignment horizontal="center" vertical="center"/>
    </xf>
    <xf numFmtId="14" fontId="7" fillId="4" borderId="1" xfId="4" applyNumberFormat="1" applyFont="1" applyFill="1" applyBorder="1" applyAlignment="1" applyProtection="1">
      <alignment horizontal="center" vertical="center" wrapText="1"/>
      <protection locked="0"/>
    </xf>
    <xf numFmtId="14" fontId="8" fillId="0" borderId="1" xfId="0" applyNumberFormat="1" applyFont="1" applyBorder="1" applyAlignment="1" applyProtection="1">
      <alignment horizontal="left" vertical="center" wrapText="1"/>
      <protection locked="0"/>
    </xf>
    <xf numFmtId="14" fontId="8" fillId="0" borderId="3" xfId="0" applyNumberFormat="1" applyFont="1" applyBorder="1" applyAlignment="1" applyProtection="1">
      <alignment horizontal="left" vertical="center" wrapText="1"/>
      <protection locked="0"/>
    </xf>
    <xf numFmtId="14" fontId="8" fillId="0" borderId="11" xfId="0" applyNumberFormat="1" applyFont="1" applyBorder="1" applyAlignment="1" applyProtection="1">
      <alignment horizontal="left" vertical="center" wrapText="1"/>
      <protection locked="0"/>
    </xf>
    <xf numFmtId="14" fontId="8" fillId="0" borderId="12" xfId="0" applyNumberFormat="1" applyFont="1" applyBorder="1" applyAlignment="1" applyProtection="1">
      <alignment horizontal="left"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vertical="center"/>
      <protection locked="0"/>
    </xf>
    <xf numFmtId="169" fontId="7" fillId="2" borderId="0" xfId="1" applyNumberFormat="1"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protection locked="0"/>
    </xf>
    <xf numFmtId="0" fontId="16" fillId="6" borderId="1" xfId="0" applyFont="1" applyFill="1" applyBorder="1" applyAlignment="1" applyProtection="1">
      <alignment horizontal="center" vertical="center"/>
    </xf>
  </cellXfs>
  <cellStyles count="5">
    <cellStyle name="Coma 2" xfId="2" xr:uid="{00000000-0005-0000-0000-000006000000}"/>
    <cellStyle name="Moneda" xfId="1" builtinId="4"/>
    <cellStyle name="Moneda 2" xfId="3" xr:uid="{00000000-0005-0000-0000-000007000000}"/>
    <cellStyle name="Normal" xfId="0" builtinId="0"/>
    <cellStyle name="Normal 6"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6C9E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6CAEC"/>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672353</xdr:colOff>
      <xdr:row>0</xdr:row>
      <xdr:rowOff>0</xdr:rowOff>
    </xdr:from>
    <xdr:to>
      <xdr:col>13</xdr:col>
      <xdr:colOff>2583839</xdr:colOff>
      <xdr:row>5</xdr:row>
      <xdr:rowOff>43063</xdr:rowOff>
    </xdr:to>
    <xdr:pic>
      <xdr:nvPicPr>
        <xdr:cNvPr id="2" name="Imagen 1">
          <a:extLst>
            <a:ext uri="{FF2B5EF4-FFF2-40B4-BE49-F238E27FC236}">
              <a16:creationId xmlns:a16="http://schemas.microsoft.com/office/drawing/2014/main" id="{200EC92D-AC23-84F4-DB32-02DD43D71997}"/>
            </a:ext>
          </a:extLst>
        </xdr:cNvPr>
        <xdr:cNvPicPr>
          <a:picLocks noChangeAspect="1"/>
        </xdr:cNvPicPr>
      </xdr:nvPicPr>
      <xdr:blipFill rotWithShape="1">
        <a:blip xmlns:r="http://schemas.openxmlformats.org/officeDocument/2006/relationships" r:embed="rId1"/>
        <a:srcRect r="41709"/>
        <a:stretch>
          <a:fillRect/>
        </a:stretch>
      </xdr:blipFill>
      <xdr:spPr bwMode="auto">
        <a:xfrm>
          <a:off x="12931588" y="0"/>
          <a:ext cx="5212638" cy="100676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224119</xdr:colOff>
      <xdr:row>0</xdr:row>
      <xdr:rowOff>0</xdr:rowOff>
    </xdr:from>
    <xdr:to>
      <xdr:col>1</xdr:col>
      <xdr:colOff>1146058</xdr:colOff>
      <xdr:row>5</xdr:row>
      <xdr:rowOff>98746</xdr:rowOff>
    </xdr:to>
    <xdr:pic>
      <xdr:nvPicPr>
        <xdr:cNvPr id="3" name="Imagen 2" descr="Forma&#10;&#10;El contenido generado por IA puede ser incorrecto.">
          <a:extLst>
            <a:ext uri="{FF2B5EF4-FFF2-40B4-BE49-F238E27FC236}">
              <a16:creationId xmlns:a16="http://schemas.microsoft.com/office/drawing/2014/main" id="{9FEA9984-3C61-B64F-5379-681DAD0FDA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119" y="0"/>
          <a:ext cx="2678205" cy="10624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116644</xdr:colOff>
      <xdr:row>5</xdr:row>
      <xdr:rowOff>12155</xdr:rowOff>
    </xdr:to>
    <xdr:pic>
      <xdr:nvPicPr>
        <xdr:cNvPr id="2" name="Imagen 1" descr="Forma&#10;&#10;El contenido generado por IA puede ser incorrecto.">
          <a:extLst>
            <a:ext uri="{FF2B5EF4-FFF2-40B4-BE49-F238E27FC236}">
              <a16:creationId xmlns:a16="http://schemas.microsoft.com/office/drawing/2014/main" id="{7ED6396A-1FE6-44FF-886F-A0BABF20E4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88394" cy="1059905"/>
        </a:xfrm>
        <a:prstGeom prst="rect">
          <a:avLst/>
        </a:prstGeom>
        <a:noFill/>
        <a:ln>
          <a:noFill/>
        </a:ln>
      </xdr:spPr>
    </xdr:pic>
    <xdr:clientData/>
  </xdr:twoCellAnchor>
  <xdr:twoCellAnchor editAs="oneCell">
    <xdr:from>
      <xdr:col>3</xdr:col>
      <xdr:colOff>323850</xdr:colOff>
      <xdr:row>0</xdr:row>
      <xdr:rowOff>85725</xdr:rowOff>
    </xdr:from>
    <xdr:to>
      <xdr:col>8</xdr:col>
      <xdr:colOff>820166</xdr:colOff>
      <xdr:row>4</xdr:row>
      <xdr:rowOff>152400</xdr:rowOff>
    </xdr:to>
    <xdr:pic>
      <xdr:nvPicPr>
        <xdr:cNvPr id="4" name="Imagen 3">
          <a:extLst>
            <a:ext uri="{FF2B5EF4-FFF2-40B4-BE49-F238E27FC236}">
              <a16:creationId xmlns:a16="http://schemas.microsoft.com/office/drawing/2014/main" id="{D8B68B9D-4CF4-4AD3-BC16-E2C29350F12B}"/>
            </a:ext>
          </a:extLst>
        </xdr:cNvPr>
        <xdr:cNvPicPr>
          <a:picLocks noChangeAspect="1"/>
        </xdr:cNvPicPr>
      </xdr:nvPicPr>
      <xdr:blipFill rotWithShape="1">
        <a:blip xmlns:r="http://schemas.openxmlformats.org/officeDocument/2006/relationships" r:embed="rId2"/>
        <a:srcRect r="41709"/>
        <a:stretch>
          <a:fillRect/>
        </a:stretch>
      </xdr:blipFill>
      <xdr:spPr bwMode="auto">
        <a:xfrm>
          <a:off x="2943225" y="85725"/>
          <a:ext cx="4687316" cy="9048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F69F-684A-46CB-8B74-021C0AF82C5F}">
  <dimension ref="A1:O79"/>
  <sheetViews>
    <sheetView tabSelected="1" zoomScale="110" zoomScaleNormal="110" workbookViewId="0">
      <selection activeCell="C16" sqref="C16"/>
    </sheetView>
  </sheetViews>
  <sheetFormatPr baseColWidth="10" defaultColWidth="9" defaultRowHeight="14.25"/>
  <cols>
    <col min="1" max="1" width="23.125" style="13" customWidth="1"/>
    <col min="2" max="2" width="17.75" style="13" customWidth="1"/>
    <col min="3" max="3" width="25.625" style="13" customWidth="1"/>
    <col min="4" max="4" width="17.75" style="13" customWidth="1"/>
    <col min="5" max="6" width="15.125" style="13" customWidth="1"/>
    <col min="7" max="11" width="14.375" style="13" customWidth="1"/>
    <col min="12" max="12" width="10.25" style="13" customWidth="1"/>
    <col min="13" max="13" width="18.5" style="13" customWidth="1"/>
    <col min="14" max="14" width="39.25" style="13" customWidth="1"/>
    <col min="15" max="15" width="19.75" style="13" customWidth="1"/>
    <col min="16" max="16" width="11.5" style="13" customWidth="1"/>
    <col min="17" max="17" width="11.875" style="13" customWidth="1"/>
    <col min="18" max="997" width="7.125" style="13" customWidth="1"/>
    <col min="998" max="1026" width="7.875" style="13" customWidth="1"/>
    <col min="1027" max="16384" width="9" style="13"/>
  </cols>
  <sheetData>
    <row r="1" spans="1:14" ht="16.5">
      <c r="A1" s="12"/>
    </row>
    <row r="2" spans="1:14" ht="16.5">
      <c r="A2" s="14"/>
      <c r="C2" s="12"/>
    </row>
    <row r="3" spans="1:14">
      <c r="A3" s="14"/>
      <c r="C3" s="14"/>
    </row>
    <row r="4" spans="1:14">
      <c r="C4" s="14"/>
    </row>
    <row r="5" spans="1:14">
      <c r="C5" s="14"/>
    </row>
    <row r="7" spans="1:14" ht="16.5">
      <c r="A7" s="83" t="s">
        <v>0</v>
      </c>
      <c r="B7" s="84"/>
      <c r="C7" s="84"/>
      <c r="D7" s="84"/>
      <c r="E7" s="84"/>
      <c r="F7" s="84"/>
      <c r="G7" s="84"/>
      <c r="H7" s="84"/>
      <c r="I7" s="84"/>
      <c r="J7" s="84"/>
      <c r="K7" s="84"/>
      <c r="L7" s="84"/>
      <c r="M7" s="84"/>
      <c r="N7" s="85"/>
    </row>
    <row r="8" spans="1:14" ht="16.5">
      <c r="A8" s="15"/>
      <c r="B8" s="15"/>
      <c r="C8" s="15"/>
      <c r="D8" s="15"/>
      <c r="E8" s="15"/>
      <c r="F8" s="15"/>
      <c r="G8" s="15"/>
      <c r="H8" s="15"/>
      <c r="I8" s="15"/>
      <c r="J8" s="15"/>
      <c r="K8" s="16"/>
      <c r="L8" s="16"/>
      <c r="M8" s="16"/>
      <c r="N8" s="16"/>
    </row>
    <row r="9" spans="1:14" ht="16.5">
      <c r="A9" s="82" t="s">
        <v>1</v>
      </c>
      <c r="B9" s="82"/>
      <c r="C9" s="82"/>
      <c r="D9" s="82"/>
      <c r="E9" s="15"/>
      <c r="F9" s="15"/>
      <c r="G9" s="15"/>
      <c r="H9" s="15"/>
      <c r="I9" s="15"/>
      <c r="J9" s="15"/>
      <c r="K9" s="16"/>
      <c r="L9" s="16"/>
      <c r="M9" s="16"/>
      <c r="N9" s="16"/>
    </row>
    <row r="10" spans="1:14" ht="16.5">
      <c r="A10" s="82" t="s">
        <v>54</v>
      </c>
      <c r="B10" s="82"/>
      <c r="C10" s="82"/>
      <c r="D10" s="82"/>
      <c r="E10" s="16"/>
      <c r="F10" s="16"/>
      <c r="G10" s="16"/>
      <c r="H10" s="16"/>
      <c r="I10" s="16"/>
      <c r="J10" s="16"/>
      <c r="K10" s="16"/>
      <c r="L10" s="16"/>
      <c r="M10" s="16"/>
      <c r="N10" s="16"/>
    </row>
    <row r="11" spans="1:14" ht="78" customHeight="1">
      <c r="A11" s="73" t="s">
        <v>61</v>
      </c>
      <c r="B11" s="74"/>
      <c r="C11" s="74"/>
      <c r="D11" s="74"/>
      <c r="E11" s="74"/>
      <c r="F11" s="74"/>
      <c r="G11" s="74"/>
      <c r="H11" s="74"/>
      <c r="I11" s="74"/>
      <c r="J11" s="74"/>
      <c r="K11" s="74"/>
      <c r="L11" s="74"/>
      <c r="M11" s="74"/>
      <c r="N11" s="75"/>
    </row>
    <row r="12" spans="1:14" ht="9" customHeight="1">
      <c r="A12" s="76"/>
      <c r="B12" s="77"/>
      <c r="C12" s="77"/>
      <c r="D12" s="77"/>
      <c r="E12" s="77"/>
      <c r="F12" s="77"/>
      <c r="G12" s="77"/>
      <c r="H12" s="77"/>
      <c r="I12" s="77"/>
      <c r="J12" s="77"/>
      <c r="K12" s="77"/>
      <c r="L12" s="77"/>
      <c r="M12" s="77"/>
      <c r="N12" s="78"/>
    </row>
    <row r="13" spans="1:14" ht="42.75" customHeight="1">
      <c r="A13" s="79" t="s">
        <v>53</v>
      </c>
      <c r="B13" s="80"/>
      <c r="C13" s="80"/>
      <c r="D13" s="80"/>
      <c r="E13" s="80"/>
      <c r="F13" s="80"/>
      <c r="G13" s="80"/>
      <c r="H13" s="80"/>
      <c r="I13" s="80"/>
      <c r="J13" s="80"/>
      <c r="K13" s="80"/>
      <c r="L13" s="80"/>
      <c r="M13" s="80"/>
      <c r="N13" s="81"/>
    </row>
    <row r="14" spans="1:14" ht="16.5">
      <c r="A14" s="16"/>
      <c r="B14" s="16"/>
      <c r="C14" s="16"/>
      <c r="D14" s="16"/>
      <c r="E14" s="16"/>
      <c r="F14" s="16"/>
      <c r="G14" s="16"/>
      <c r="H14" s="16"/>
      <c r="I14" s="16"/>
      <c r="J14" s="16"/>
      <c r="K14" s="16"/>
      <c r="L14" s="16"/>
      <c r="M14" s="16"/>
      <c r="N14" s="16"/>
    </row>
    <row r="15" spans="1:14" s="16" customFormat="1" ht="16.5">
      <c r="A15" s="17" t="s">
        <v>2</v>
      </c>
      <c r="B15" s="18"/>
      <c r="D15" s="19"/>
      <c r="E15" s="20"/>
      <c r="F15" s="20"/>
      <c r="G15" s="20"/>
      <c r="H15" s="20"/>
      <c r="I15" s="20"/>
      <c r="J15" s="20"/>
      <c r="K15" s="20"/>
      <c r="L15" s="20"/>
      <c r="M15" s="20"/>
      <c r="N15" s="20"/>
    </row>
    <row r="16" spans="1:14" s="16" customFormat="1" ht="16.5">
      <c r="A16" s="21" t="s">
        <v>3</v>
      </c>
      <c r="B16" s="22"/>
      <c r="C16" s="23"/>
      <c r="D16" s="24"/>
      <c r="E16" s="20"/>
      <c r="F16" s="20"/>
      <c r="G16" s="20"/>
      <c r="H16" s="20"/>
      <c r="I16" s="20"/>
      <c r="J16" s="20"/>
      <c r="K16" s="20"/>
      <c r="L16" s="20"/>
      <c r="M16" s="20"/>
      <c r="N16" s="20"/>
    </row>
    <row r="17" spans="1:15" s="16" customFormat="1" ht="28.5">
      <c r="A17" s="25" t="s">
        <v>4</v>
      </c>
      <c r="B17" s="26"/>
      <c r="C17" s="24"/>
      <c r="D17" s="24"/>
      <c r="E17" s="20"/>
      <c r="F17" s="20"/>
      <c r="G17" s="20"/>
      <c r="H17" s="20"/>
      <c r="I17" s="20"/>
      <c r="J17" s="20"/>
      <c r="K17" s="20"/>
      <c r="L17" s="20"/>
      <c r="M17" s="20"/>
      <c r="N17" s="20"/>
    </row>
    <row r="18" spans="1:15" s="16" customFormat="1" ht="28.5">
      <c r="A18" s="25" t="s">
        <v>5</v>
      </c>
      <c r="B18" s="26"/>
      <c r="C18" s="24"/>
      <c r="D18" s="24"/>
      <c r="E18" s="20"/>
      <c r="F18" s="20"/>
      <c r="G18" s="20"/>
      <c r="H18" s="20"/>
      <c r="I18" s="20"/>
      <c r="J18" s="20"/>
      <c r="K18" s="20"/>
      <c r="L18" s="20"/>
      <c r="M18" s="20"/>
      <c r="N18" s="20"/>
    </row>
    <row r="19" spans="1:15" s="16" customFormat="1" ht="28.5">
      <c r="A19" s="21" t="s">
        <v>6</v>
      </c>
      <c r="B19" s="27">
        <v>45658</v>
      </c>
      <c r="C19" s="20"/>
      <c r="D19" s="20"/>
      <c r="E19" s="20"/>
      <c r="F19" s="20"/>
      <c r="G19" s="20"/>
      <c r="H19" s="20"/>
      <c r="I19" s="20"/>
      <c r="J19" s="20"/>
      <c r="K19" s="20"/>
      <c r="L19" s="20"/>
      <c r="M19" s="20"/>
      <c r="N19" s="20"/>
    </row>
    <row r="20" spans="1:15" s="16" customFormat="1" ht="28.5">
      <c r="A20" s="21" t="s">
        <v>7</v>
      </c>
      <c r="B20" s="27">
        <v>46022</v>
      </c>
      <c r="C20" s="20"/>
      <c r="D20" s="20"/>
      <c r="E20" s="20"/>
      <c r="F20" s="20"/>
      <c r="G20" s="20"/>
      <c r="H20" s="20"/>
      <c r="I20" s="20"/>
      <c r="J20" s="20"/>
      <c r="K20" s="20"/>
      <c r="L20" s="20"/>
      <c r="M20" s="20"/>
      <c r="N20" s="20"/>
    </row>
    <row r="21" spans="1:15" s="16" customFormat="1" ht="16.5">
      <c r="A21" s="28" t="s">
        <v>8</v>
      </c>
      <c r="B21" s="28">
        <f>B20-B19+1</f>
        <v>365</v>
      </c>
      <c r="C21" s="20"/>
      <c r="D21" s="20"/>
      <c r="E21" s="20"/>
      <c r="F21" s="20"/>
      <c r="G21" s="29"/>
      <c r="H21" s="29"/>
      <c r="I21" s="29"/>
      <c r="J21" s="29"/>
      <c r="K21" s="20"/>
      <c r="L21" s="20"/>
      <c r="M21" s="20"/>
      <c r="N21" s="20"/>
    </row>
    <row r="22" spans="1:15" s="16" customFormat="1" ht="28.5">
      <c r="A22" s="30"/>
      <c r="B22" s="20"/>
      <c r="C22" s="20"/>
      <c r="D22" s="20"/>
      <c r="E22" s="20"/>
      <c r="F22" s="20"/>
      <c r="G22" s="31"/>
      <c r="H22" s="31"/>
      <c r="I22" s="31"/>
      <c r="J22" s="31"/>
      <c r="K22" s="20"/>
      <c r="L22" s="32" t="s">
        <v>9</v>
      </c>
      <c r="M22" s="32" t="s">
        <v>10</v>
      </c>
      <c r="N22" s="20"/>
    </row>
    <row r="23" spans="1:15" s="16" customFormat="1" ht="14.25" customHeight="1">
      <c r="A23" s="30"/>
      <c r="B23" s="20"/>
      <c r="C23" s="20"/>
      <c r="D23" s="20"/>
      <c r="E23" s="20"/>
      <c r="F23" s="20"/>
      <c r="G23" s="20"/>
      <c r="H23" s="20"/>
      <c r="I23" s="20"/>
      <c r="J23" s="20"/>
      <c r="K23" s="20"/>
      <c r="L23" s="71">
        <v>2025</v>
      </c>
      <c r="M23" s="33" t="e">
        <f>B15/(B16+B17+B18)</f>
        <v>#DIV/0!</v>
      </c>
      <c r="N23" s="34"/>
    </row>
    <row r="24" spans="1:15" s="16" customFormat="1" ht="13.9" customHeight="1">
      <c r="A24" s="30"/>
      <c r="B24" s="20"/>
      <c r="C24" s="20"/>
      <c r="D24" s="20"/>
      <c r="E24" s="20"/>
      <c r="F24" s="20"/>
      <c r="G24" s="20"/>
      <c r="I24" s="20"/>
      <c r="J24" s="20"/>
      <c r="K24" s="20"/>
      <c r="L24" s="20"/>
      <c r="M24" s="20"/>
      <c r="N24" s="20"/>
    </row>
    <row r="25" spans="1:15" s="16" customFormat="1" ht="28.5">
      <c r="A25" s="32" t="s">
        <v>11</v>
      </c>
      <c r="B25" s="32" t="s">
        <v>12</v>
      </c>
      <c r="C25" s="32" t="s">
        <v>13</v>
      </c>
      <c r="D25" s="32" t="s">
        <v>55</v>
      </c>
      <c r="E25" s="35" t="s">
        <v>56</v>
      </c>
      <c r="F25" s="36" t="s">
        <v>57</v>
      </c>
      <c r="G25" s="37" t="s">
        <v>14</v>
      </c>
      <c r="H25" s="37" t="s">
        <v>15</v>
      </c>
      <c r="I25" s="37" t="s">
        <v>16</v>
      </c>
      <c r="J25" s="37" t="s">
        <v>17</v>
      </c>
      <c r="K25" s="37" t="s">
        <v>18</v>
      </c>
      <c r="L25" s="102" t="s">
        <v>19</v>
      </c>
      <c r="M25" s="102"/>
      <c r="N25" s="102"/>
      <c r="O25" s="38"/>
    </row>
    <row r="26" spans="1:15" s="16" customFormat="1" ht="16.5">
      <c r="A26" s="39"/>
      <c r="B26" s="39" t="s">
        <v>20</v>
      </c>
      <c r="C26" s="69"/>
      <c r="D26" s="111"/>
      <c r="E26" s="41"/>
      <c r="F26" s="41"/>
      <c r="G26" s="57">
        <f>IF(E26=0,0,F26-E26+1)</f>
        <v>0</v>
      </c>
      <c r="H26" s="57">
        <f>IF(E27&lt;F26,0,IF(OR(F26=$B$20,E27=""),0,E27-F26-1))</f>
        <v>0</v>
      </c>
      <c r="I26" s="57">
        <f>(IF(H26&lt;30,0,H26-30))*D26</f>
        <v>0</v>
      </c>
      <c r="J26" s="58">
        <f>(IF(H26&lt;30,(G26+H26),(G26+30)))*D26</f>
        <v>0</v>
      </c>
      <c r="K26" s="61" t="e">
        <f>$M$23/$B$21*J26</f>
        <v>#DIV/0!</v>
      </c>
      <c r="L26" s="103"/>
      <c r="M26" s="103"/>
      <c r="N26" s="103"/>
      <c r="O26" s="38"/>
    </row>
    <row r="27" spans="1:15" s="16" customFormat="1" ht="16.5">
      <c r="A27" s="39"/>
      <c r="B27" s="39"/>
      <c r="C27" s="69"/>
      <c r="D27" s="111"/>
      <c r="E27" s="41"/>
      <c r="F27" s="41"/>
      <c r="G27" s="112">
        <f>IF(E27=0,0,F27-E27+1)</f>
        <v>0</v>
      </c>
      <c r="H27" s="57">
        <f>IF(E28&lt;F27,0,IF(OR(F27=$B$20,E28=""),0,E28-F27-1))</f>
        <v>0</v>
      </c>
      <c r="I27" s="57">
        <f t="shared" ref="I27:I31" si="0">(IF(H27&lt;30,0,H27-30))*D27</f>
        <v>0</v>
      </c>
      <c r="J27" s="58">
        <f t="shared" ref="J27:J31" si="1">(IF(H27&lt;30,(G27+H27),(G27+30)))*D27</f>
        <v>0</v>
      </c>
      <c r="K27" s="59" t="e">
        <f>$M$23/$B$21*J27</f>
        <v>#DIV/0!</v>
      </c>
      <c r="L27" s="103"/>
      <c r="M27" s="103"/>
      <c r="N27" s="103"/>
      <c r="O27" s="38"/>
    </row>
    <row r="28" spans="1:15" s="16" customFormat="1" ht="16.5">
      <c r="A28" s="39"/>
      <c r="B28" s="39"/>
      <c r="C28" s="69"/>
      <c r="D28" s="40"/>
      <c r="E28" s="41"/>
      <c r="F28" s="41"/>
      <c r="G28" s="57">
        <f>IF(E28=0,0,F28-E28+1)</f>
        <v>0</v>
      </c>
      <c r="H28" s="57">
        <f t="shared" ref="H28:H31" si="2">IF(E29&lt;F28,0,IF(OR(F28=$B$20,E29=""),0,E29-F28-1))</f>
        <v>0</v>
      </c>
      <c r="I28" s="57">
        <f t="shared" si="0"/>
        <v>0</v>
      </c>
      <c r="J28" s="58">
        <f t="shared" si="1"/>
        <v>0</v>
      </c>
      <c r="K28" s="59" t="e">
        <f>$M$23/$B$21*J28</f>
        <v>#DIV/0!</v>
      </c>
      <c r="L28" s="103"/>
      <c r="M28" s="103"/>
      <c r="N28" s="103"/>
      <c r="O28" s="38"/>
    </row>
    <row r="29" spans="1:15" s="16" customFormat="1" ht="16.5">
      <c r="A29" s="39"/>
      <c r="B29" s="39"/>
      <c r="C29" s="69"/>
      <c r="D29" s="40"/>
      <c r="E29" s="41"/>
      <c r="F29" s="41"/>
      <c r="G29" s="57">
        <f t="shared" ref="G29" si="3">IF(E29=0,0,F29-E29+1)</f>
        <v>0</v>
      </c>
      <c r="H29" s="57">
        <f t="shared" si="2"/>
        <v>0</v>
      </c>
      <c r="I29" s="57">
        <f t="shared" si="0"/>
        <v>0</v>
      </c>
      <c r="J29" s="58">
        <f t="shared" si="1"/>
        <v>0</v>
      </c>
      <c r="K29" s="59" t="e">
        <f>$M$23/$B$21*J29</f>
        <v>#DIV/0!</v>
      </c>
      <c r="L29" s="104"/>
      <c r="M29" s="105"/>
      <c r="N29" s="106"/>
      <c r="O29" s="38"/>
    </row>
    <row r="30" spans="1:15" s="16" customFormat="1" ht="16.5">
      <c r="A30" s="39"/>
      <c r="B30" s="39"/>
      <c r="C30" s="69"/>
      <c r="D30" s="40"/>
      <c r="E30" s="41"/>
      <c r="F30" s="41"/>
      <c r="G30" s="57">
        <f>IF(E30=0,0,F30-E30+1)</f>
        <v>0</v>
      </c>
      <c r="H30" s="57">
        <f t="shared" si="2"/>
        <v>0</v>
      </c>
      <c r="I30" s="57">
        <f t="shared" si="0"/>
        <v>0</v>
      </c>
      <c r="J30" s="58">
        <f t="shared" si="1"/>
        <v>0</v>
      </c>
      <c r="K30" s="59" t="e">
        <f>$M$23/$B$21*J30</f>
        <v>#DIV/0!</v>
      </c>
      <c r="L30" s="103"/>
      <c r="M30" s="103"/>
      <c r="N30" s="103"/>
      <c r="O30" s="38"/>
    </row>
    <row r="31" spans="1:15" s="16" customFormat="1" ht="16.5">
      <c r="A31" s="39"/>
      <c r="B31" s="39"/>
      <c r="C31" s="69"/>
      <c r="D31" s="40"/>
      <c r="E31" s="41"/>
      <c r="F31" s="41"/>
      <c r="G31" s="57">
        <f>IF(E31=0,0,F31-E31+1)</f>
        <v>0</v>
      </c>
      <c r="H31" s="57">
        <f t="shared" si="2"/>
        <v>0</v>
      </c>
      <c r="I31" s="57">
        <f t="shared" si="0"/>
        <v>0</v>
      </c>
      <c r="J31" s="58">
        <f t="shared" si="1"/>
        <v>0</v>
      </c>
      <c r="K31" s="59" t="e">
        <f>$M$23/$B$21*J31</f>
        <v>#DIV/0!</v>
      </c>
      <c r="L31" s="103"/>
      <c r="M31" s="103"/>
      <c r="N31" s="103"/>
      <c r="O31" s="38"/>
    </row>
    <row r="32" spans="1:15" s="16" customFormat="1" ht="16.5">
      <c r="A32" s="88" t="s">
        <v>21</v>
      </c>
      <c r="B32" s="88"/>
      <c r="C32" s="88"/>
      <c r="D32" s="88"/>
      <c r="E32" s="88"/>
      <c r="F32" s="88"/>
      <c r="G32" s="88"/>
      <c r="H32" s="88"/>
      <c r="I32" s="88"/>
      <c r="J32" s="42">
        <f>SUM(I26:J31)</f>
        <v>0</v>
      </c>
      <c r="K32" s="87" t="e">
        <f>SUM(K26:K31)</f>
        <v>#DIV/0!</v>
      </c>
      <c r="L32" s="107"/>
      <c r="M32" s="107"/>
      <c r="N32" s="107"/>
      <c r="O32" s="38"/>
    </row>
    <row r="33" spans="1:15" s="16" customFormat="1" ht="16.5">
      <c r="A33" s="43"/>
      <c r="B33" s="44"/>
      <c r="C33" s="44"/>
      <c r="D33" s="20"/>
      <c r="E33" s="45"/>
      <c r="F33" s="45"/>
      <c r="G33" s="46"/>
      <c r="H33" s="46"/>
      <c r="I33" s="46"/>
      <c r="J33" s="46"/>
      <c r="K33" s="47"/>
      <c r="L33" s="107"/>
      <c r="M33" s="107"/>
      <c r="N33" s="107"/>
      <c r="O33" s="38"/>
    </row>
    <row r="34" spans="1:15" s="16" customFormat="1" ht="28.5">
      <c r="A34" s="32" t="s">
        <v>11</v>
      </c>
      <c r="B34" s="32" t="s">
        <v>12</v>
      </c>
      <c r="C34" s="32" t="s">
        <v>13</v>
      </c>
      <c r="D34" s="32" t="s">
        <v>55</v>
      </c>
      <c r="E34" s="35" t="s">
        <v>56</v>
      </c>
      <c r="F34" s="36" t="s">
        <v>57</v>
      </c>
      <c r="G34" s="37" t="s">
        <v>14</v>
      </c>
      <c r="H34" s="37" t="s">
        <v>15</v>
      </c>
      <c r="I34" s="37" t="s">
        <v>16</v>
      </c>
      <c r="J34" s="37" t="s">
        <v>17</v>
      </c>
      <c r="K34" s="37" t="s">
        <v>18</v>
      </c>
      <c r="L34" s="102" t="s">
        <v>19</v>
      </c>
      <c r="M34" s="102"/>
      <c r="N34" s="102"/>
      <c r="O34" s="38"/>
    </row>
    <row r="35" spans="1:15" s="16" customFormat="1" ht="16.5">
      <c r="A35" s="39"/>
      <c r="B35" s="39" t="s">
        <v>22</v>
      </c>
      <c r="C35" s="69"/>
      <c r="D35" s="48"/>
      <c r="E35" s="70"/>
      <c r="F35" s="70"/>
      <c r="G35" s="57">
        <f>IF(E35=0,0,F35-E35+1)</f>
        <v>0</v>
      </c>
      <c r="H35" s="57">
        <f>IF(E36&lt;F35,0,IF(OR(F35=$B$20,E36=""),0,E36-F35-1))</f>
        <v>0</v>
      </c>
      <c r="I35" s="57">
        <f>(IF(H35&lt;30,0,H35-30))*D35</f>
        <v>0</v>
      </c>
      <c r="J35" s="58">
        <f>(IF(H35&lt;30,(G35+H35),(G35+30)))*D35</f>
        <v>0</v>
      </c>
      <c r="K35" s="60" t="e">
        <f>$M$23/$B$21*J35</f>
        <v>#DIV/0!</v>
      </c>
      <c r="L35" s="103"/>
      <c r="M35" s="103"/>
      <c r="N35" s="103"/>
    </row>
    <row r="36" spans="1:15" s="16" customFormat="1" ht="16.5">
      <c r="A36" s="39"/>
      <c r="B36" s="39"/>
      <c r="C36" s="69"/>
      <c r="D36" s="48"/>
      <c r="E36" s="70"/>
      <c r="F36" s="70"/>
      <c r="G36" s="57">
        <f t="shared" ref="G36" si="4">IF(E36=0,0,F36-E36+1)</f>
        <v>0</v>
      </c>
      <c r="H36" s="57">
        <f t="shared" ref="H36:H40" si="5">IF(E37&lt;F36,0,IF(OR(F36=$B$20,E37=""),0,E37-F36-1))</f>
        <v>0</v>
      </c>
      <c r="I36" s="57">
        <f t="shared" ref="I36:I40" si="6">(IF(H36&lt;30,0,H36-30))*D36</f>
        <v>0</v>
      </c>
      <c r="J36" s="58">
        <f t="shared" ref="J36:J40" si="7">(IF(H36&lt;30,(G36+H36),(G36+30)))*D36</f>
        <v>0</v>
      </c>
      <c r="K36" s="60" t="e">
        <f t="shared" ref="K36:K40" si="8">$M$23/$B$21*J36</f>
        <v>#DIV/0!</v>
      </c>
      <c r="L36" s="103"/>
      <c r="M36" s="103"/>
      <c r="N36" s="103"/>
    </row>
    <row r="37" spans="1:15" s="16" customFormat="1" ht="16.5">
      <c r="A37" s="39"/>
      <c r="B37" s="39"/>
      <c r="C37" s="69"/>
      <c r="D37" s="48"/>
      <c r="E37" s="70"/>
      <c r="F37" s="70"/>
      <c r="G37" s="57">
        <f>IF(E37=0,0,F37-E37+1)</f>
        <v>0</v>
      </c>
      <c r="H37" s="57">
        <f t="shared" si="5"/>
        <v>0</v>
      </c>
      <c r="I37" s="57">
        <f t="shared" si="6"/>
        <v>0</v>
      </c>
      <c r="J37" s="58">
        <f t="shared" si="7"/>
        <v>0</v>
      </c>
      <c r="K37" s="60" t="e">
        <f t="shared" si="8"/>
        <v>#DIV/0!</v>
      </c>
      <c r="L37" s="103"/>
      <c r="M37" s="103"/>
      <c r="N37" s="103"/>
    </row>
    <row r="38" spans="1:15" s="16" customFormat="1" ht="16.5">
      <c r="A38" s="39"/>
      <c r="B38" s="39"/>
      <c r="C38" s="69"/>
      <c r="D38" s="48"/>
      <c r="E38" s="70"/>
      <c r="F38" s="70"/>
      <c r="G38" s="57">
        <f t="shared" ref="G38" si="9">IF(E38=0,0,F38-E38+1)</f>
        <v>0</v>
      </c>
      <c r="H38" s="57">
        <f t="shared" si="5"/>
        <v>0</v>
      </c>
      <c r="I38" s="57">
        <f t="shared" si="6"/>
        <v>0</v>
      </c>
      <c r="J38" s="58">
        <f t="shared" si="7"/>
        <v>0</v>
      </c>
      <c r="K38" s="60" t="e">
        <f t="shared" si="8"/>
        <v>#DIV/0!</v>
      </c>
      <c r="L38" s="103"/>
      <c r="M38" s="103"/>
      <c r="N38" s="103"/>
    </row>
    <row r="39" spans="1:15" s="16" customFormat="1" ht="16.5">
      <c r="A39" s="39"/>
      <c r="B39" s="39"/>
      <c r="C39" s="69"/>
      <c r="D39" s="48"/>
      <c r="E39" s="70"/>
      <c r="F39" s="70"/>
      <c r="G39" s="57">
        <f>IF(E39=0,0,F39-E39+1)</f>
        <v>0</v>
      </c>
      <c r="H39" s="57">
        <f t="shared" si="5"/>
        <v>0</v>
      </c>
      <c r="I39" s="57">
        <f t="shared" si="6"/>
        <v>0</v>
      </c>
      <c r="J39" s="58">
        <f t="shared" si="7"/>
        <v>0</v>
      </c>
      <c r="K39" s="60" t="e">
        <f t="shared" si="8"/>
        <v>#DIV/0!</v>
      </c>
      <c r="L39" s="103"/>
      <c r="M39" s="103"/>
      <c r="N39" s="103"/>
    </row>
    <row r="40" spans="1:15" s="16" customFormat="1" ht="16.5">
      <c r="A40" s="39"/>
      <c r="B40" s="39"/>
      <c r="C40" s="69"/>
      <c r="D40" s="48"/>
      <c r="E40" s="70"/>
      <c r="F40" s="70"/>
      <c r="G40" s="57">
        <f>IF(E40=0,0,F40-E40+1)</f>
        <v>0</v>
      </c>
      <c r="H40" s="57">
        <f t="shared" si="5"/>
        <v>0</v>
      </c>
      <c r="I40" s="57">
        <f t="shared" si="6"/>
        <v>0</v>
      </c>
      <c r="J40" s="58">
        <f t="shared" si="7"/>
        <v>0</v>
      </c>
      <c r="K40" s="60" t="e">
        <f t="shared" si="8"/>
        <v>#DIV/0!</v>
      </c>
      <c r="L40" s="103"/>
      <c r="M40" s="103"/>
      <c r="N40" s="103"/>
    </row>
    <row r="41" spans="1:15" s="16" customFormat="1" ht="16.5">
      <c r="A41" s="88" t="s">
        <v>21</v>
      </c>
      <c r="B41" s="88"/>
      <c r="C41" s="88"/>
      <c r="D41" s="88"/>
      <c r="E41" s="88"/>
      <c r="F41" s="88"/>
      <c r="G41" s="88"/>
      <c r="H41" s="88"/>
      <c r="I41" s="88"/>
      <c r="J41" s="42">
        <f>SUM(I35:J40)</f>
        <v>0</v>
      </c>
      <c r="K41" s="87" t="e">
        <f>SUM(K35:K40)</f>
        <v>#DIV/0!</v>
      </c>
      <c r="L41" s="107"/>
      <c r="M41" s="107"/>
      <c r="N41" s="107"/>
    </row>
    <row r="42" spans="1:15" s="16" customFormat="1" ht="16.5">
      <c r="A42" s="44"/>
      <c r="B42" s="44"/>
      <c r="C42" s="44"/>
      <c r="D42" s="20"/>
      <c r="E42" s="45"/>
      <c r="F42" s="45"/>
      <c r="G42" s="46"/>
      <c r="H42" s="46"/>
      <c r="I42" s="46"/>
      <c r="J42" s="46"/>
      <c r="K42" s="47"/>
      <c r="L42" s="108"/>
      <c r="M42" s="107"/>
      <c r="N42" s="107"/>
    </row>
    <row r="43" spans="1:15" s="16" customFormat="1" ht="28.5">
      <c r="A43" s="32" t="s">
        <v>11</v>
      </c>
      <c r="B43" s="32" t="s">
        <v>12</v>
      </c>
      <c r="C43" s="32" t="s">
        <v>13</v>
      </c>
      <c r="D43" s="32" t="s">
        <v>55</v>
      </c>
      <c r="E43" s="35" t="s">
        <v>56</v>
      </c>
      <c r="F43" s="36" t="s">
        <v>57</v>
      </c>
      <c r="G43" s="37" t="s">
        <v>14</v>
      </c>
      <c r="H43" s="37" t="s">
        <v>15</v>
      </c>
      <c r="I43" s="37" t="s">
        <v>16</v>
      </c>
      <c r="J43" s="37" t="s">
        <v>17</v>
      </c>
      <c r="K43" s="37" t="s">
        <v>18</v>
      </c>
      <c r="L43" s="102" t="s">
        <v>19</v>
      </c>
      <c r="M43" s="102"/>
      <c r="N43" s="102"/>
    </row>
    <row r="44" spans="1:15" s="16" customFormat="1" ht="16.5">
      <c r="A44" s="39">
        <v>1</v>
      </c>
      <c r="B44" s="39" t="s">
        <v>23</v>
      </c>
      <c r="C44" s="69"/>
      <c r="D44" s="48"/>
      <c r="E44" s="70"/>
      <c r="F44" s="70"/>
      <c r="G44" s="57">
        <f>IF(E44=0,0,F44-E44+1)</f>
        <v>0</v>
      </c>
      <c r="H44" s="57">
        <f>IF(E45&lt;F44,0,IF(OR(F44=$B$20,E45=""),0,E45-F44-1))</f>
        <v>0</v>
      </c>
      <c r="I44" s="57">
        <f>(IF(H44&lt;30,0,H44-30))*D44</f>
        <v>0</v>
      </c>
      <c r="J44" s="58">
        <f>(IF(H44&lt;30,(G44+H44),(G44+30)))*D44</f>
        <v>0</v>
      </c>
      <c r="K44" s="60" t="e">
        <f t="shared" ref="K44:K49" si="10">$M$23/$B$21*J44</f>
        <v>#DIV/0!</v>
      </c>
      <c r="L44" s="103"/>
      <c r="M44" s="103"/>
      <c r="N44" s="103"/>
    </row>
    <row r="45" spans="1:15" s="16" customFormat="1" ht="16.5">
      <c r="A45" s="39"/>
      <c r="B45" s="39"/>
      <c r="C45" s="69"/>
      <c r="D45" s="48"/>
      <c r="E45" s="70"/>
      <c r="F45" s="70"/>
      <c r="G45" s="57">
        <f t="shared" ref="G45:G47" si="11">IF(E45=0,0,F45-E45+1)</f>
        <v>0</v>
      </c>
      <c r="H45" s="57">
        <f t="shared" ref="H45:H49" si="12">IF(E46&lt;F45,0,IF(OR(F45=$B$20,E46=""),0,E46-F45-1))</f>
        <v>0</v>
      </c>
      <c r="I45" s="57">
        <f t="shared" ref="I45:I49" si="13">(IF(H45&lt;30,0,H45-30))*D45</f>
        <v>0</v>
      </c>
      <c r="J45" s="58">
        <f t="shared" ref="J45:J49" si="14">(IF(H45&lt;30,(G45+H45),(G45+30)))*D45</f>
        <v>0</v>
      </c>
      <c r="K45" s="60" t="e">
        <f t="shared" si="10"/>
        <v>#DIV/0!</v>
      </c>
      <c r="L45" s="103"/>
      <c r="M45" s="103"/>
      <c r="N45" s="103"/>
    </row>
    <row r="46" spans="1:15" s="16" customFormat="1" ht="16.5">
      <c r="A46" s="39"/>
      <c r="B46" s="39"/>
      <c r="C46" s="69"/>
      <c r="D46" s="48"/>
      <c r="E46" s="70"/>
      <c r="F46" s="70"/>
      <c r="G46" s="57">
        <f>IF(E46=0,0,F46-E46+1)</f>
        <v>0</v>
      </c>
      <c r="H46" s="57">
        <f t="shared" si="12"/>
        <v>0</v>
      </c>
      <c r="I46" s="57">
        <f t="shared" si="13"/>
        <v>0</v>
      </c>
      <c r="J46" s="58">
        <f t="shared" si="14"/>
        <v>0</v>
      </c>
      <c r="K46" s="60" t="e">
        <f t="shared" si="10"/>
        <v>#DIV/0!</v>
      </c>
      <c r="L46" s="103"/>
      <c r="M46" s="103"/>
      <c r="N46" s="103"/>
    </row>
    <row r="47" spans="1:15" s="16" customFormat="1" ht="16.5">
      <c r="A47" s="39"/>
      <c r="B47" s="39"/>
      <c r="C47" s="69"/>
      <c r="D47" s="48"/>
      <c r="E47" s="70"/>
      <c r="F47" s="70"/>
      <c r="G47" s="57">
        <f t="shared" si="11"/>
        <v>0</v>
      </c>
      <c r="H47" s="57">
        <f t="shared" si="12"/>
        <v>0</v>
      </c>
      <c r="I47" s="57">
        <f t="shared" si="13"/>
        <v>0</v>
      </c>
      <c r="J47" s="58">
        <f t="shared" si="14"/>
        <v>0</v>
      </c>
      <c r="K47" s="60" t="e">
        <f t="shared" si="10"/>
        <v>#DIV/0!</v>
      </c>
      <c r="L47" s="103"/>
      <c r="M47" s="103"/>
      <c r="N47" s="103"/>
    </row>
    <row r="48" spans="1:15" s="16" customFormat="1" ht="16.5">
      <c r="A48" s="39"/>
      <c r="B48" s="39"/>
      <c r="C48" s="69"/>
      <c r="D48" s="48"/>
      <c r="E48" s="70"/>
      <c r="F48" s="70"/>
      <c r="G48" s="57">
        <f>IF(E48=0,0,F48-E48+1)</f>
        <v>0</v>
      </c>
      <c r="H48" s="57">
        <f t="shared" si="12"/>
        <v>0</v>
      </c>
      <c r="I48" s="57">
        <f t="shared" si="13"/>
        <v>0</v>
      </c>
      <c r="J48" s="58">
        <f t="shared" si="14"/>
        <v>0</v>
      </c>
      <c r="K48" s="60" t="e">
        <f t="shared" si="10"/>
        <v>#DIV/0!</v>
      </c>
      <c r="L48" s="103"/>
      <c r="M48" s="103"/>
      <c r="N48" s="103"/>
    </row>
    <row r="49" spans="1:14" s="16" customFormat="1" ht="16.5">
      <c r="A49" s="39"/>
      <c r="B49" s="39"/>
      <c r="C49" s="69"/>
      <c r="D49" s="48"/>
      <c r="E49" s="70"/>
      <c r="F49" s="70"/>
      <c r="G49" s="57">
        <f>IF(E49=0,0,F49-E49+1)</f>
        <v>0</v>
      </c>
      <c r="H49" s="57">
        <f t="shared" si="12"/>
        <v>0</v>
      </c>
      <c r="I49" s="57">
        <f t="shared" si="13"/>
        <v>0</v>
      </c>
      <c r="J49" s="58">
        <f t="shared" si="14"/>
        <v>0</v>
      </c>
      <c r="K49" s="60" t="e">
        <f t="shared" si="10"/>
        <v>#DIV/0!</v>
      </c>
      <c r="L49" s="103"/>
      <c r="M49" s="103"/>
      <c r="N49" s="103"/>
    </row>
    <row r="50" spans="1:14" s="16" customFormat="1" ht="16.5">
      <c r="A50" s="88" t="s">
        <v>21</v>
      </c>
      <c r="B50" s="88"/>
      <c r="C50" s="88"/>
      <c r="D50" s="88"/>
      <c r="E50" s="88"/>
      <c r="F50" s="88"/>
      <c r="G50" s="88"/>
      <c r="H50" s="88"/>
      <c r="I50" s="88"/>
      <c r="J50" s="42">
        <f>SUM(I44:J49)</f>
        <v>0</v>
      </c>
      <c r="K50" s="87" t="e">
        <f>SUM(K44:K49)</f>
        <v>#DIV/0!</v>
      </c>
      <c r="L50" s="107"/>
      <c r="M50" s="107"/>
      <c r="N50" s="107"/>
    </row>
    <row r="51" spans="1:14" s="16" customFormat="1" ht="16.5">
      <c r="A51" s="43"/>
      <c r="B51" s="43"/>
      <c r="C51" s="43"/>
      <c r="D51" s="20"/>
      <c r="E51" s="45"/>
      <c r="F51" s="45"/>
      <c r="G51" s="46"/>
      <c r="H51" s="46"/>
      <c r="I51" s="46"/>
      <c r="J51" s="46"/>
      <c r="K51" s="47"/>
      <c r="L51" s="107"/>
      <c r="M51" s="107"/>
      <c r="N51" s="107"/>
    </row>
    <row r="52" spans="1:14" s="16" customFormat="1" ht="28.5">
      <c r="A52" s="32" t="s">
        <v>11</v>
      </c>
      <c r="B52" s="32" t="s">
        <v>12</v>
      </c>
      <c r="C52" s="32" t="s">
        <v>13</v>
      </c>
      <c r="D52" s="32" t="s">
        <v>55</v>
      </c>
      <c r="E52" s="35" t="s">
        <v>56</v>
      </c>
      <c r="F52" s="36" t="s">
        <v>57</v>
      </c>
      <c r="G52" s="37" t="s">
        <v>14</v>
      </c>
      <c r="H52" s="37" t="s">
        <v>15</v>
      </c>
      <c r="I52" s="37" t="s">
        <v>16</v>
      </c>
      <c r="J52" s="37" t="s">
        <v>17</v>
      </c>
      <c r="K52" s="37" t="s">
        <v>18</v>
      </c>
      <c r="L52" s="102" t="s">
        <v>19</v>
      </c>
      <c r="M52" s="102"/>
      <c r="N52" s="102"/>
    </row>
    <row r="53" spans="1:14" s="16" customFormat="1" ht="16.5">
      <c r="A53" s="39">
        <v>2</v>
      </c>
      <c r="B53" s="39" t="s">
        <v>23</v>
      </c>
      <c r="C53" s="69"/>
      <c r="D53" s="48"/>
      <c r="E53" s="70"/>
      <c r="F53" s="70"/>
      <c r="G53" s="57">
        <f>IF(E53=0,0,F53-E53+1)</f>
        <v>0</v>
      </c>
      <c r="H53" s="57">
        <f>IF(E54&lt;F53,0,IF(OR(F53=$B$20,E54=""),0,E54-F53-1))</f>
        <v>0</v>
      </c>
      <c r="I53" s="57">
        <f>(IF(H53&lt;30,0,H53-30))*D53</f>
        <v>0</v>
      </c>
      <c r="J53" s="58">
        <f>(IF(H53&lt;30,(G53+H53),(G53+30)))*D53</f>
        <v>0</v>
      </c>
      <c r="K53" s="60" t="e">
        <f t="shared" ref="K53:K58" si="15">$M$23/$B$21*J53</f>
        <v>#DIV/0!</v>
      </c>
      <c r="L53" s="103"/>
      <c r="M53" s="103"/>
      <c r="N53" s="103"/>
    </row>
    <row r="54" spans="1:14" s="16" customFormat="1" ht="16.5">
      <c r="A54" s="39"/>
      <c r="B54" s="39"/>
      <c r="C54" s="69"/>
      <c r="D54" s="48"/>
      <c r="E54" s="70"/>
      <c r="F54" s="70"/>
      <c r="G54" s="57">
        <f t="shared" ref="G54" si="16">IF(E54=0,0,F54-E54+1)</f>
        <v>0</v>
      </c>
      <c r="H54" s="57">
        <f t="shared" ref="H54:H58" si="17">IF(E55&lt;F54,0,IF(OR(F54=$B$20,E55=""),0,E55-F54-1))</f>
        <v>0</v>
      </c>
      <c r="I54" s="57">
        <f t="shared" ref="I54:I58" si="18">(IF(H54&lt;30,0,H54-30))*D54</f>
        <v>0</v>
      </c>
      <c r="J54" s="58">
        <f t="shared" ref="J54:J58" si="19">(IF(H54&lt;30,(G54+H54),(G54+30)))*D54</f>
        <v>0</v>
      </c>
      <c r="K54" s="60" t="e">
        <f t="shared" si="15"/>
        <v>#DIV/0!</v>
      </c>
      <c r="L54" s="103"/>
      <c r="M54" s="103"/>
      <c r="N54" s="103"/>
    </row>
    <row r="55" spans="1:14" s="16" customFormat="1" ht="16.5">
      <c r="A55" s="39"/>
      <c r="B55" s="39"/>
      <c r="C55" s="69"/>
      <c r="D55" s="48"/>
      <c r="E55" s="70"/>
      <c r="F55" s="70"/>
      <c r="G55" s="57">
        <f>IF(E55=0,0,F55-E55+1)</f>
        <v>0</v>
      </c>
      <c r="H55" s="57">
        <f t="shared" si="17"/>
        <v>0</v>
      </c>
      <c r="I55" s="57">
        <f t="shared" si="18"/>
        <v>0</v>
      </c>
      <c r="J55" s="58">
        <f t="shared" si="19"/>
        <v>0</v>
      </c>
      <c r="K55" s="60" t="e">
        <f t="shared" si="15"/>
        <v>#DIV/0!</v>
      </c>
      <c r="L55" s="103"/>
      <c r="M55" s="103"/>
      <c r="N55" s="103"/>
    </row>
    <row r="56" spans="1:14" s="16" customFormat="1" ht="16.5">
      <c r="A56" s="39"/>
      <c r="B56" s="39"/>
      <c r="C56" s="69"/>
      <c r="D56" s="48"/>
      <c r="E56" s="70"/>
      <c r="F56" s="70"/>
      <c r="G56" s="57">
        <f t="shared" ref="G56" si="20">IF(E56=0,0,F56-E56+1)</f>
        <v>0</v>
      </c>
      <c r="H56" s="57">
        <f t="shared" si="17"/>
        <v>0</v>
      </c>
      <c r="I56" s="57">
        <f t="shared" si="18"/>
        <v>0</v>
      </c>
      <c r="J56" s="58">
        <f t="shared" si="19"/>
        <v>0</v>
      </c>
      <c r="K56" s="60" t="e">
        <f t="shared" si="15"/>
        <v>#DIV/0!</v>
      </c>
      <c r="L56" s="103"/>
      <c r="M56" s="103"/>
      <c r="N56" s="103"/>
    </row>
    <row r="57" spans="1:14" s="16" customFormat="1" ht="16.5">
      <c r="A57" s="39"/>
      <c r="B57" s="39"/>
      <c r="C57" s="69"/>
      <c r="D57" s="48"/>
      <c r="E57" s="70"/>
      <c r="F57" s="70"/>
      <c r="G57" s="57">
        <f>IF(E57=0,0,F57-E57+1)</f>
        <v>0</v>
      </c>
      <c r="H57" s="57">
        <f t="shared" si="17"/>
        <v>0</v>
      </c>
      <c r="I57" s="57">
        <f t="shared" si="18"/>
        <v>0</v>
      </c>
      <c r="J57" s="58">
        <f t="shared" si="19"/>
        <v>0</v>
      </c>
      <c r="K57" s="60" t="e">
        <f t="shared" si="15"/>
        <v>#DIV/0!</v>
      </c>
      <c r="L57" s="103"/>
      <c r="M57" s="103"/>
      <c r="N57" s="103"/>
    </row>
    <row r="58" spans="1:14" s="16" customFormat="1" ht="16.5">
      <c r="A58" s="39"/>
      <c r="B58" s="39"/>
      <c r="C58" s="69"/>
      <c r="D58" s="48"/>
      <c r="E58" s="70"/>
      <c r="F58" s="70"/>
      <c r="G58" s="57">
        <f>IF(E58=0,0,F58-E58+1)</f>
        <v>0</v>
      </c>
      <c r="H58" s="57">
        <f t="shared" si="17"/>
        <v>0</v>
      </c>
      <c r="I58" s="57">
        <f t="shared" si="18"/>
        <v>0</v>
      </c>
      <c r="J58" s="58">
        <f t="shared" si="19"/>
        <v>0</v>
      </c>
      <c r="K58" s="60" t="e">
        <f t="shared" si="15"/>
        <v>#DIV/0!</v>
      </c>
      <c r="L58" s="103"/>
      <c r="M58" s="103"/>
      <c r="N58" s="103"/>
    </row>
    <row r="59" spans="1:14" s="16" customFormat="1" ht="16.5">
      <c r="A59" s="89" t="s">
        <v>21</v>
      </c>
      <c r="B59" s="90"/>
      <c r="C59" s="90"/>
      <c r="D59" s="90"/>
      <c r="E59" s="90"/>
      <c r="F59" s="90"/>
      <c r="G59" s="90"/>
      <c r="H59" s="90"/>
      <c r="I59" s="91"/>
      <c r="J59" s="49">
        <f>SUM(I53:J58)</f>
        <v>0</v>
      </c>
      <c r="K59" s="87" t="e">
        <f>SUM(K53:K58)</f>
        <v>#DIV/0!</v>
      </c>
      <c r="L59" s="109"/>
      <c r="M59" s="110"/>
      <c r="N59" s="109"/>
    </row>
    <row r="60" spans="1:14" s="16" customFormat="1" ht="16.5">
      <c r="A60" s="20"/>
      <c r="B60" s="20"/>
      <c r="C60" s="20"/>
      <c r="D60" s="20"/>
      <c r="E60" s="20"/>
      <c r="F60" s="20"/>
      <c r="G60" s="20"/>
      <c r="H60" s="20"/>
      <c r="I60" s="20"/>
      <c r="J60" s="20"/>
      <c r="K60" s="50"/>
      <c r="L60" s="109"/>
      <c r="M60" s="110"/>
      <c r="N60" s="109"/>
    </row>
    <row r="61" spans="1:14" s="16" customFormat="1" ht="28.5">
      <c r="A61" s="32" t="s">
        <v>11</v>
      </c>
      <c r="B61" s="32" t="s">
        <v>12</v>
      </c>
      <c r="C61" s="32" t="s">
        <v>13</v>
      </c>
      <c r="D61" s="32" t="s">
        <v>55</v>
      </c>
      <c r="E61" s="35" t="s">
        <v>56</v>
      </c>
      <c r="F61" s="36" t="s">
        <v>57</v>
      </c>
      <c r="G61" s="37" t="s">
        <v>14</v>
      </c>
      <c r="H61" s="37" t="s">
        <v>15</v>
      </c>
      <c r="I61" s="37" t="s">
        <v>16</v>
      </c>
      <c r="J61" s="37" t="s">
        <v>17</v>
      </c>
      <c r="K61" s="37" t="s">
        <v>18</v>
      </c>
      <c r="L61" s="102" t="s">
        <v>19</v>
      </c>
      <c r="M61" s="102"/>
      <c r="N61" s="102"/>
    </row>
    <row r="62" spans="1:14" s="16" customFormat="1" ht="16.5">
      <c r="A62" s="39">
        <v>3</v>
      </c>
      <c r="B62" s="39" t="s">
        <v>23</v>
      </c>
      <c r="C62" s="69"/>
      <c r="D62" s="48"/>
      <c r="E62" s="41"/>
      <c r="F62" s="41"/>
      <c r="G62" s="57">
        <f>IF(E62=0,0,F62-E62+1)</f>
        <v>0</v>
      </c>
      <c r="H62" s="57">
        <f>IF(E63&lt;F62,0,IF(OR(F62=$B$20,E63=""),0,E63-F62-1))</f>
        <v>0</v>
      </c>
      <c r="I62" s="57">
        <f>(IF(H62&lt;30,0,H62-30))*D62</f>
        <v>0</v>
      </c>
      <c r="J62" s="58">
        <f>(IF(H62&lt;30,(G62+H62),(G62+30)))*D62</f>
        <v>0</v>
      </c>
      <c r="K62" s="60" t="e">
        <f t="shared" ref="K62:K67" si="21">$M$23/$B$21*J62</f>
        <v>#DIV/0!</v>
      </c>
      <c r="L62" s="103"/>
      <c r="M62" s="103"/>
      <c r="N62" s="103"/>
    </row>
    <row r="63" spans="1:14" s="16" customFormat="1" ht="16.5">
      <c r="A63" s="39"/>
      <c r="B63" s="39"/>
      <c r="C63" s="69"/>
      <c r="D63" s="48"/>
      <c r="E63" s="41"/>
      <c r="F63" s="41"/>
      <c r="G63" s="57">
        <f t="shared" ref="G63" si="22">IF(E63=0,0,F63-E63+1)</f>
        <v>0</v>
      </c>
      <c r="H63" s="57">
        <f t="shared" ref="H63:H67" si="23">IF(E64&lt;F63,0,IF(OR(F63=$B$20,E64=""),0,E64-F63-1))</f>
        <v>0</v>
      </c>
      <c r="I63" s="57">
        <f t="shared" ref="I63:I67" si="24">(IF(H63&lt;30,0,H63-30))*D63</f>
        <v>0</v>
      </c>
      <c r="J63" s="58">
        <f t="shared" ref="J63:J67" si="25">(IF(H63&lt;30,(G63+H63),(G63+30)))*D63</f>
        <v>0</v>
      </c>
      <c r="K63" s="60" t="e">
        <f t="shared" si="21"/>
        <v>#DIV/0!</v>
      </c>
      <c r="L63" s="103"/>
      <c r="M63" s="103"/>
      <c r="N63" s="103"/>
    </row>
    <row r="64" spans="1:14" s="16" customFormat="1" ht="16.5">
      <c r="A64" s="39"/>
      <c r="B64" s="39"/>
      <c r="C64" s="69"/>
      <c r="D64" s="48"/>
      <c r="E64" s="41"/>
      <c r="F64" s="41"/>
      <c r="G64" s="57">
        <f>IF(E64=0,0,F64-E64+1)</f>
        <v>0</v>
      </c>
      <c r="H64" s="57">
        <f t="shared" si="23"/>
        <v>0</v>
      </c>
      <c r="I64" s="57">
        <f t="shared" si="24"/>
        <v>0</v>
      </c>
      <c r="J64" s="58">
        <f t="shared" si="25"/>
        <v>0</v>
      </c>
      <c r="K64" s="60" t="e">
        <f t="shared" si="21"/>
        <v>#DIV/0!</v>
      </c>
      <c r="L64" s="103"/>
      <c r="M64" s="103"/>
      <c r="N64" s="103"/>
    </row>
    <row r="65" spans="1:14" s="16" customFormat="1" ht="16.5">
      <c r="A65" s="39"/>
      <c r="B65" s="39"/>
      <c r="C65" s="69"/>
      <c r="D65" s="48"/>
      <c r="E65" s="41"/>
      <c r="F65" s="41"/>
      <c r="G65" s="57">
        <f t="shared" ref="G65" si="26">IF(E65=0,0,F65-E65+1)</f>
        <v>0</v>
      </c>
      <c r="H65" s="57">
        <f t="shared" si="23"/>
        <v>0</v>
      </c>
      <c r="I65" s="57">
        <f t="shared" si="24"/>
        <v>0</v>
      </c>
      <c r="J65" s="58">
        <f t="shared" si="25"/>
        <v>0</v>
      </c>
      <c r="K65" s="60" t="e">
        <f t="shared" si="21"/>
        <v>#DIV/0!</v>
      </c>
      <c r="L65" s="103"/>
      <c r="M65" s="103"/>
      <c r="N65" s="103"/>
    </row>
    <row r="66" spans="1:14" s="16" customFormat="1" ht="16.5">
      <c r="A66" s="39"/>
      <c r="B66" s="39"/>
      <c r="C66" s="69"/>
      <c r="D66" s="48"/>
      <c r="E66" s="41"/>
      <c r="F66" s="41"/>
      <c r="G66" s="57">
        <f>IF(E66=0,0,F66-E66+1)</f>
        <v>0</v>
      </c>
      <c r="H66" s="57">
        <f t="shared" si="23"/>
        <v>0</v>
      </c>
      <c r="I66" s="57">
        <f t="shared" si="24"/>
        <v>0</v>
      </c>
      <c r="J66" s="58">
        <f t="shared" si="25"/>
        <v>0</v>
      </c>
      <c r="K66" s="60" t="e">
        <f t="shared" si="21"/>
        <v>#DIV/0!</v>
      </c>
      <c r="L66" s="103"/>
      <c r="M66" s="103"/>
      <c r="N66" s="103"/>
    </row>
    <row r="67" spans="1:14" s="16" customFormat="1" ht="16.5">
      <c r="A67" s="39"/>
      <c r="B67" s="39"/>
      <c r="C67" s="69"/>
      <c r="D67" s="48"/>
      <c r="E67" s="41"/>
      <c r="F67" s="41"/>
      <c r="G67" s="57">
        <f>IF(E67=0,0,F67-E67+1)</f>
        <v>0</v>
      </c>
      <c r="H67" s="57">
        <f t="shared" si="23"/>
        <v>0</v>
      </c>
      <c r="I67" s="57">
        <f t="shared" si="24"/>
        <v>0</v>
      </c>
      <c r="J67" s="58">
        <f t="shared" si="25"/>
        <v>0</v>
      </c>
      <c r="K67" s="60" t="e">
        <f t="shared" si="21"/>
        <v>#DIV/0!</v>
      </c>
      <c r="L67" s="103"/>
      <c r="M67" s="103"/>
      <c r="N67" s="103"/>
    </row>
    <row r="68" spans="1:14" s="16" customFormat="1" ht="16.5">
      <c r="A68" s="89" t="s">
        <v>21</v>
      </c>
      <c r="B68" s="90"/>
      <c r="C68" s="90"/>
      <c r="D68" s="90"/>
      <c r="E68" s="90"/>
      <c r="F68" s="90"/>
      <c r="G68" s="90"/>
      <c r="H68" s="90"/>
      <c r="I68" s="91"/>
      <c r="J68" s="49">
        <f>SUM(I62:J67)</f>
        <v>0</v>
      </c>
      <c r="K68" s="87" t="e">
        <f>SUM(K62:K67)</f>
        <v>#DIV/0!</v>
      </c>
      <c r="N68" s="43"/>
    </row>
    <row r="69" spans="1:14" s="16" customFormat="1" ht="16.5">
      <c r="A69" s="20"/>
      <c r="B69" s="20"/>
      <c r="C69" s="20"/>
      <c r="D69" s="20"/>
      <c r="E69" s="20"/>
      <c r="F69" s="20"/>
      <c r="G69" s="20"/>
      <c r="H69" s="20"/>
      <c r="I69" s="20"/>
      <c r="J69" s="20"/>
      <c r="K69" s="50"/>
      <c r="N69" s="43"/>
    </row>
    <row r="70" spans="1:14" s="16" customFormat="1" ht="16.5">
      <c r="A70" s="20"/>
      <c r="B70" s="20"/>
      <c r="C70" s="20"/>
      <c r="D70" s="20"/>
      <c r="E70" s="20"/>
      <c r="F70" s="20"/>
      <c r="G70" s="20"/>
      <c r="H70" s="20"/>
      <c r="I70" s="20"/>
      <c r="J70" s="20"/>
      <c r="K70" s="50"/>
      <c r="N70" s="43"/>
    </row>
    <row r="71" spans="1:14" s="16" customFormat="1" ht="16.5">
      <c r="A71" s="51" t="s">
        <v>24</v>
      </c>
      <c r="B71" s="86" t="e">
        <f>K32+K41+K50+K59+K68</f>
        <v>#DIV/0!</v>
      </c>
      <c r="C71" s="20"/>
      <c r="D71" s="20"/>
      <c r="E71" s="20"/>
      <c r="F71" s="20"/>
      <c r="G71" s="20"/>
      <c r="H71" s="20"/>
      <c r="I71" s="20"/>
      <c r="J71" s="20"/>
      <c r="K71" s="43"/>
      <c r="N71" s="43"/>
    </row>
    <row r="72" spans="1:14" s="16" customFormat="1" ht="42.75">
      <c r="A72" s="51" t="s">
        <v>25</v>
      </c>
      <c r="B72" s="65" t="s">
        <v>58</v>
      </c>
      <c r="C72" s="72" t="s">
        <v>59</v>
      </c>
      <c r="D72" s="20"/>
      <c r="E72" s="20"/>
      <c r="F72" s="20"/>
      <c r="G72" s="20"/>
      <c r="H72" s="20"/>
      <c r="I72" s="20"/>
      <c r="J72" s="20"/>
      <c r="K72" s="43"/>
      <c r="N72" s="43"/>
    </row>
    <row r="73" spans="1:14" s="16" customFormat="1" ht="16.5">
      <c r="A73" s="52"/>
      <c r="B73" s="53"/>
      <c r="C73" s="54"/>
      <c r="D73" s="55"/>
      <c r="F73" s="56"/>
      <c r="G73" s="56"/>
      <c r="H73" s="56"/>
      <c r="I73" s="56"/>
      <c r="J73" s="56"/>
      <c r="K73" s="56"/>
      <c r="L73" s="56"/>
      <c r="M73" s="56"/>
      <c r="N73" s="56"/>
    </row>
    <row r="74" spans="1:14" s="16" customFormat="1" ht="42.75">
      <c r="A74" s="62" t="s">
        <v>26</v>
      </c>
      <c r="B74" s="63" t="s">
        <v>27</v>
      </c>
      <c r="C74" s="62" t="s">
        <v>28</v>
      </c>
      <c r="D74" s="62" t="s">
        <v>29</v>
      </c>
    </row>
    <row r="75" spans="1:14" s="16" customFormat="1" ht="16.5">
      <c r="A75" s="66"/>
      <c r="B75" s="67"/>
      <c r="C75" s="68"/>
      <c r="D75" s="68"/>
    </row>
    <row r="76" spans="1:14" s="16" customFormat="1" ht="16.5"/>
    <row r="77" spans="1:14" s="16" customFormat="1" ht="16.5">
      <c r="A77" s="64" t="s">
        <v>30</v>
      </c>
    </row>
    <row r="78" spans="1:14" s="16" customFormat="1" ht="16.5">
      <c r="A78" s="64"/>
    </row>
    <row r="79" spans="1:14" s="16" customFormat="1" ht="16.5">
      <c r="A79" s="64" t="s">
        <v>31</v>
      </c>
    </row>
  </sheetData>
  <sheetProtection algorithmName="SHA-512" hashValue="xPjbMX3KMCg9HcezXETVi77reyy2UmSWUHw+Djip3mAysYVfQV40bOZ9rv0PQbWIXdgxOQDMhU9FRivvMAgnQQ==" saltValue="0uq3GdDpWv4yjcEmwsxjzA==" spinCount="100000" sheet="1" scenarios="1" formatCells="0" formatColumns="0" formatRows="0" insertColumns="0" insertRows="0" deleteColumns="0" deleteRows="0" sort="0"/>
  <mergeCells count="56">
    <mergeCell ref="A7:N7"/>
    <mergeCell ref="A11:N11"/>
    <mergeCell ref="A13:N13"/>
    <mergeCell ref="A12:N12"/>
    <mergeCell ref="A50:I50"/>
    <mergeCell ref="L52:N52"/>
    <mergeCell ref="L65:N65"/>
    <mergeCell ref="L66:N66"/>
    <mergeCell ref="L67:N67"/>
    <mergeCell ref="L56:N56"/>
    <mergeCell ref="L57:N57"/>
    <mergeCell ref="L58:N58"/>
    <mergeCell ref="L61:N61"/>
    <mergeCell ref="A62:A67"/>
    <mergeCell ref="B62:B67"/>
    <mergeCell ref="L62:N62"/>
    <mergeCell ref="L63:N63"/>
    <mergeCell ref="L64:N64"/>
    <mergeCell ref="A53:A58"/>
    <mergeCell ref="B53:B58"/>
    <mergeCell ref="L53:N53"/>
    <mergeCell ref="L54:N54"/>
    <mergeCell ref="L55:N55"/>
    <mergeCell ref="L38:N38"/>
    <mergeCell ref="L39:N39"/>
    <mergeCell ref="L40:N40"/>
    <mergeCell ref="L47:N47"/>
    <mergeCell ref="L48:N48"/>
    <mergeCell ref="L49:N49"/>
    <mergeCell ref="A41:I41"/>
    <mergeCell ref="L43:N43"/>
    <mergeCell ref="A44:A49"/>
    <mergeCell ref="B44:B49"/>
    <mergeCell ref="L44:N44"/>
    <mergeCell ref="L45:N45"/>
    <mergeCell ref="L46:N46"/>
    <mergeCell ref="L34:N34"/>
    <mergeCell ref="A26:A31"/>
    <mergeCell ref="B26:B31"/>
    <mergeCell ref="L26:N26"/>
    <mergeCell ref="L27:N27"/>
    <mergeCell ref="L28:N28"/>
    <mergeCell ref="A59:I59"/>
    <mergeCell ref="A68:I68"/>
    <mergeCell ref="A9:D9"/>
    <mergeCell ref="A10:D10"/>
    <mergeCell ref="L25:N25"/>
    <mergeCell ref="A35:A40"/>
    <mergeCell ref="B35:B40"/>
    <mergeCell ref="L35:N35"/>
    <mergeCell ref="L36:N36"/>
    <mergeCell ref="L37:N37"/>
    <mergeCell ref="L29:N29"/>
    <mergeCell ref="L30:N30"/>
    <mergeCell ref="L31:N31"/>
    <mergeCell ref="A32:I32"/>
  </mergeCells>
  <pageMargins left="0" right="0" top="0.39374999999999999" bottom="0.39374999999999999" header="0.51180555555555496" footer="0.51180555555555496"/>
  <pageSetup paperSize="9" scale="51" firstPageNumber="0" pageOrder="overThenDown" orientation="landscape" horizontalDpi="300" verticalDpi="300" r:id="rId1"/>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89CF-9E77-444C-9265-34502EC10E8D}">
  <sheetPr>
    <pageSetUpPr fitToPage="1"/>
  </sheetPr>
  <dimension ref="A8:I42"/>
  <sheetViews>
    <sheetView zoomScaleNormal="100" workbookViewId="0">
      <selection activeCell="L19" sqref="L19"/>
    </sheetView>
  </sheetViews>
  <sheetFormatPr baseColWidth="10" defaultColWidth="11" defaultRowHeight="16.5"/>
  <cols>
    <col min="1" max="1" width="11.75" style="95" customWidth="1"/>
    <col min="2" max="16384" width="11" style="95"/>
  </cols>
  <sheetData>
    <row r="8" spans="1:9">
      <c r="A8" s="94" t="s">
        <v>32</v>
      </c>
      <c r="B8" s="94"/>
      <c r="C8" s="94"/>
      <c r="D8" s="94"/>
      <c r="E8" s="94"/>
      <c r="F8" s="94"/>
      <c r="G8" s="94"/>
      <c r="H8" s="94"/>
      <c r="I8" s="94"/>
    </row>
    <row r="10" spans="1:9">
      <c r="A10" s="93" t="s">
        <v>33</v>
      </c>
      <c r="B10" s="93"/>
      <c r="C10" s="93"/>
      <c r="D10" s="93"/>
      <c r="E10" s="93"/>
      <c r="F10" s="93"/>
      <c r="G10" s="93"/>
      <c r="H10" s="93"/>
      <c r="I10" s="93"/>
    </row>
    <row r="12" spans="1:9">
      <c r="A12" s="92" t="s">
        <v>34</v>
      </c>
      <c r="B12" s="7" t="s">
        <v>35</v>
      </c>
      <c r="C12" s="7"/>
      <c r="D12" s="7"/>
      <c r="E12" s="7"/>
      <c r="F12" s="7"/>
      <c r="G12" s="7"/>
      <c r="H12" s="7"/>
      <c r="I12" s="7"/>
    </row>
    <row r="13" spans="1:9">
      <c r="A13" s="92" t="s">
        <v>36</v>
      </c>
      <c r="B13" s="7" t="s">
        <v>37</v>
      </c>
      <c r="C13" s="7"/>
      <c r="D13" s="7"/>
      <c r="E13" s="7"/>
      <c r="F13" s="7"/>
      <c r="G13" s="7"/>
      <c r="H13" s="7"/>
      <c r="I13" s="7"/>
    </row>
    <row r="15" spans="1:9">
      <c r="A15" s="8" t="s">
        <v>38</v>
      </c>
      <c r="B15" s="8"/>
    </row>
    <row r="16" spans="1:9" ht="29.25" customHeight="1">
      <c r="A16" s="5" t="s">
        <v>39</v>
      </c>
      <c r="B16" s="5"/>
      <c r="C16" s="5"/>
      <c r="D16" s="5"/>
      <c r="E16" s="5"/>
      <c r="F16" s="5"/>
      <c r="G16" s="5" t="s">
        <v>40</v>
      </c>
      <c r="H16" s="5"/>
      <c r="I16" s="5"/>
    </row>
    <row r="17" spans="1:9" ht="31.5" customHeight="1">
      <c r="A17" s="9" t="s">
        <v>41</v>
      </c>
      <c r="B17" s="10"/>
      <c r="C17" s="10"/>
      <c r="D17" s="10"/>
      <c r="E17" s="10"/>
      <c r="F17" s="10"/>
      <c r="G17" s="10"/>
      <c r="H17" s="10"/>
      <c r="I17" s="11"/>
    </row>
    <row r="18" spans="1:9" ht="33.75" customHeight="1">
      <c r="A18" s="5" t="s">
        <v>63</v>
      </c>
      <c r="B18" s="5"/>
      <c r="C18" s="5"/>
      <c r="D18" s="5" t="s">
        <v>42</v>
      </c>
      <c r="E18" s="5"/>
      <c r="F18" s="5"/>
      <c r="G18" s="5" t="s">
        <v>62</v>
      </c>
      <c r="H18" s="5"/>
      <c r="I18" s="5"/>
    </row>
    <row r="20" spans="1:9">
      <c r="A20" s="2" t="s">
        <v>43</v>
      </c>
      <c r="B20" s="2"/>
    </row>
    <row r="21" spans="1:9" ht="26.25" customHeight="1">
      <c r="A21" s="5" t="s">
        <v>44</v>
      </c>
      <c r="B21" s="5"/>
      <c r="C21" s="5"/>
      <c r="D21" s="5"/>
      <c r="E21" s="5"/>
      <c r="F21" s="5"/>
      <c r="G21" s="5" t="s">
        <v>40</v>
      </c>
      <c r="H21" s="5"/>
      <c r="I21" s="5"/>
    </row>
    <row r="22" spans="1:9" ht="30" customHeight="1">
      <c r="A22" s="5" t="s">
        <v>63</v>
      </c>
      <c r="B22" s="5"/>
      <c r="C22" s="5"/>
      <c r="D22" s="5" t="s">
        <v>42</v>
      </c>
      <c r="E22" s="5"/>
      <c r="F22" s="5"/>
      <c r="G22" s="5" t="s">
        <v>62</v>
      </c>
      <c r="H22" s="5"/>
      <c r="I22" s="5"/>
    </row>
    <row r="24" spans="1:9">
      <c r="A24" s="6" t="s">
        <v>45</v>
      </c>
      <c r="B24" s="6"/>
      <c r="C24" s="6"/>
      <c r="D24" s="6"/>
      <c r="E24" s="6"/>
      <c r="F24" s="6"/>
      <c r="G24" s="6"/>
      <c r="H24" s="6"/>
      <c r="I24" s="6"/>
    </row>
    <row r="25" spans="1:9">
      <c r="A25" s="6"/>
      <c r="B25" s="6"/>
      <c r="C25" s="6"/>
      <c r="D25" s="6"/>
      <c r="E25" s="6"/>
      <c r="F25" s="6"/>
      <c r="G25" s="6"/>
      <c r="H25" s="6"/>
      <c r="I25" s="6"/>
    </row>
    <row r="26" spans="1:9">
      <c r="A26" s="6"/>
      <c r="B26" s="6"/>
      <c r="C26" s="6"/>
      <c r="D26" s="6"/>
      <c r="E26" s="6"/>
      <c r="F26" s="6"/>
      <c r="G26" s="6"/>
      <c r="H26" s="6"/>
      <c r="I26" s="6"/>
    </row>
    <row r="27" spans="1:9" ht="13.5" customHeight="1">
      <c r="A27" s="6"/>
      <c r="B27" s="6"/>
      <c r="C27" s="6"/>
      <c r="D27" s="6"/>
      <c r="E27" s="6"/>
      <c r="F27" s="6"/>
      <c r="G27" s="6"/>
      <c r="H27" s="6"/>
      <c r="I27" s="6"/>
    </row>
    <row r="29" spans="1:9">
      <c r="A29" s="96" t="s">
        <v>46</v>
      </c>
    </row>
    <row r="30" spans="1:9" ht="15.75" customHeight="1">
      <c r="A30" s="97" t="s">
        <v>47</v>
      </c>
      <c r="B30" s="6" t="s">
        <v>48</v>
      </c>
      <c r="C30" s="6"/>
      <c r="D30" s="6"/>
      <c r="E30" s="6"/>
      <c r="F30" s="6"/>
      <c r="G30" s="6"/>
      <c r="H30" s="6"/>
      <c r="I30" s="6"/>
    </row>
    <row r="31" spans="1:9" ht="15.75" customHeight="1">
      <c r="A31" s="98"/>
      <c r="B31" s="6"/>
      <c r="C31" s="6"/>
      <c r="D31" s="6"/>
      <c r="E31" s="6"/>
      <c r="F31" s="6"/>
      <c r="G31" s="6"/>
      <c r="H31" s="6"/>
      <c r="I31" s="6"/>
    </row>
    <row r="32" spans="1:9">
      <c r="A32" s="1"/>
      <c r="B32" s="1"/>
      <c r="C32" s="1"/>
      <c r="D32" s="1"/>
      <c r="E32" s="1"/>
      <c r="F32" s="1"/>
      <c r="G32" s="1"/>
      <c r="H32" s="1"/>
      <c r="I32" s="1"/>
    </row>
    <row r="33" spans="1:9" ht="14.25" customHeight="1">
      <c r="A33" s="97" t="s">
        <v>47</v>
      </c>
      <c r="B33" s="4" t="s">
        <v>49</v>
      </c>
      <c r="C33" s="4"/>
      <c r="D33" s="4"/>
      <c r="E33" s="4"/>
      <c r="F33" s="4"/>
      <c r="G33" s="4"/>
      <c r="H33" s="4"/>
      <c r="I33" s="4"/>
    </row>
    <row r="34" spans="1:9" ht="15" customHeight="1">
      <c r="A34" s="98"/>
      <c r="B34" s="4"/>
      <c r="C34" s="4"/>
      <c r="D34" s="4"/>
      <c r="E34" s="4"/>
      <c r="F34" s="4"/>
      <c r="G34" s="4"/>
      <c r="H34" s="4"/>
      <c r="I34" s="4"/>
    </row>
    <row r="35" spans="1:9">
      <c r="A35" s="1"/>
      <c r="B35" s="1"/>
      <c r="C35" s="1"/>
      <c r="D35" s="1"/>
      <c r="E35" s="1"/>
      <c r="F35" s="1"/>
      <c r="G35" s="1"/>
      <c r="H35" s="1"/>
      <c r="I35" s="1"/>
    </row>
    <row r="36" spans="1:9">
      <c r="A36" s="101" t="s">
        <v>50</v>
      </c>
      <c r="B36" s="101"/>
      <c r="C36" s="101"/>
      <c r="D36" s="101" t="s">
        <v>51</v>
      </c>
      <c r="E36" s="101"/>
      <c r="F36" s="101" t="s">
        <v>52</v>
      </c>
      <c r="G36" s="101"/>
      <c r="H36" s="101"/>
      <c r="I36" s="101"/>
    </row>
    <row r="37" spans="1:9">
      <c r="A37" s="99"/>
      <c r="B37" s="99"/>
      <c r="C37" s="99"/>
      <c r="D37" s="100"/>
      <c r="E37" s="100"/>
      <c r="F37" s="99"/>
      <c r="G37" s="99"/>
      <c r="H37" s="99"/>
      <c r="I37" s="99"/>
    </row>
    <row r="38" spans="1:9">
      <c r="A38" s="99"/>
      <c r="B38" s="99"/>
      <c r="C38" s="99"/>
      <c r="D38" s="100"/>
      <c r="E38" s="100"/>
      <c r="F38" s="99"/>
      <c r="G38" s="99"/>
      <c r="H38" s="99"/>
      <c r="I38" s="99"/>
    </row>
    <row r="39" spans="1:9">
      <c r="A39" s="99"/>
      <c r="B39" s="99"/>
      <c r="C39" s="99"/>
      <c r="D39" s="100"/>
      <c r="E39" s="100"/>
      <c r="F39" s="99"/>
      <c r="G39" s="99"/>
      <c r="H39" s="99"/>
      <c r="I39" s="99"/>
    </row>
    <row r="41" spans="1:9">
      <c r="A41" s="3" t="s">
        <v>30</v>
      </c>
    </row>
    <row r="42" spans="1:9">
      <c r="A42" s="3" t="s">
        <v>60</v>
      </c>
    </row>
  </sheetData>
  <mergeCells count="33">
    <mergeCell ref="A8:I8"/>
    <mergeCell ref="A10:I10"/>
    <mergeCell ref="B12:I12"/>
    <mergeCell ref="B13:I13"/>
    <mergeCell ref="A36:C36"/>
    <mergeCell ref="D36:E36"/>
    <mergeCell ref="F36:I36"/>
    <mergeCell ref="A15:B15"/>
    <mergeCell ref="A21:F21"/>
    <mergeCell ref="G21:I21"/>
    <mergeCell ref="A22:C22"/>
    <mergeCell ref="D22:F22"/>
    <mergeCell ref="G22:I22"/>
    <mergeCell ref="A16:F16"/>
    <mergeCell ref="G16:I16"/>
    <mergeCell ref="A17:I17"/>
    <mergeCell ref="A18:C18"/>
    <mergeCell ref="D18:F18"/>
    <mergeCell ref="G18:I18"/>
    <mergeCell ref="A24:I27"/>
    <mergeCell ref="B30:I31"/>
    <mergeCell ref="A30:A31"/>
    <mergeCell ref="A33:A34"/>
    <mergeCell ref="B33:I34"/>
    <mergeCell ref="A39:C39"/>
    <mergeCell ref="D39:E39"/>
    <mergeCell ref="F39:I39"/>
    <mergeCell ref="A37:C37"/>
    <mergeCell ref="D37:E37"/>
    <mergeCell ref="F37:I37"/>
    <mergeCell ref="A38:C38"/>
    <mergeCell ref="D38:E38"/>
    <mergeCell ref="F38:I38"/>
  </mergeCell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c106e4fb01eb20e92400519b0c1944a6">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7NAJHSFDS242-1295627390-3909434</_dlc_DocId>
    <_dlc_DocIdUrl xmlns="39adf604-ba00-4eaf-81f7-fa7b221ef4dc">
      <Url>https://caib.sharepoint.com/sites/ARXIUS-SOIB/_layouts/15/DocIdRedir.aspx?ID=7NAJHSFDS242-1295627390-3909434</Url>
      <Description>7NAJHSFDS242-1295627390-3909434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4B248B-2B56-4BD6-B0B5-35575CEA9D02}">
  <ds:schemaRefs>
    <ds:schemaRef ds:uri="http://schemas.microsoft.com/sharepoint/events"/>
  </ds:schemaRefs>
</ds:datastoreItem>
</file>

<file path=customXml/itemProps2.xml><?xml version="1.0" encoding="utf-8"?>
<ds:datastoreItem xmlns:ds="http://schemas.openxmlformats.org/officeDocument/2006/customXml" ds:itemID="{D214BB26-5E1C-434D-ABF1-23C74D7CBB06}"/>
</file>

<file path=customXml/itemProps3.xml><?xml version="1.0" encoding="utf-8"?>
<ds:datastoreItem xmlns:ds="http://schemas.openxmlformats.org/officeDocument/2006/customXml" ds:itemID="{BE24A41C-D949-452D-A5E5-BF62EF7B0841}">
  <ds:schemaRefs>
    <ds:schemaRef ds:uri="http://schemas.microsoft.com/office/2006/metadata/properties"/>
    <ds:schemaRef ds:uri="http://schemas.microsoft.com/office/infopath/2007/PartnerControls"/>
    <ds:schemaRef ds:uri="5cd8363b-103d-482e-a584-665cb919f4de"/>
    <ds:schemaRef ds:uri="39adf604-ba00-4eaf-81f7-fa7b221ef4dc"/>
  </ds:schemaRefs>
</ds:datastoreItem>
</file>

<file path=customXml/itemProps4.xml><?xml version="1.0" encoding="utf-8"?>
<ds:datastoreItem xmlns:ds="http://schemas.openxmlformats.org/officeDocument/2006/customXml" ds:itemID="{5B894F8E-8FC3-472F-A20E-146F78AD2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MEMÒRIA ECONÒMICA</vt:lpstr>
      <vt:lpstr>DECLARACIÓ RESPONSABLE</vt:lpstr>
    </vt:vector>
  </TitlesOfParts>
  <Manager/>
  <Company>Govern de les Illes Balears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Moranta Sastre</dc:creator>
  <cp:keywords/>
  <dc:description/>
  <cp:lastModifiedBy>Joan Pastor Pol</cp:lastModifiedBy>
  <cp:revision>1</cp:revision>
  <cp:lastPrinted>2025-12-11T10:57:10Z</cp:lastPrinted>
  <dcterms:created xsi:type="dcterms:W3CDTF">2025-05-07T11:57:45Z</dcterms:created>
  <dcterms:modified xsi:type="dcterms:W3CDTF">2025-12-11T10:58:58Z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ContentTypeId">
    <vt:lpwstr>0x0101000051345C5EC822449975CFC5154EBFDB</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MediaServiceImageTags">
    <vt:lpwstr/>
  </property>
  <property fmtid="{D5CDD505-2E9C-101B-9397-08002B2CF9AE}" pid="9" name="Metadatos gestionados">
    <vt:lpwstr/>
  </property>
  <property fmtid="{D5CDD505-2E9C-101B-9397-08002B2CF9AE}" pid="10" name="Metadatos_x0020_gestionados">
    <vt:lpwstr/>
  </property>
  <property fmtid="{D5CDD505-2E9C-101B-9397-08002B2CF9AE}" pid="11" name="ScaleCrop">
    <vt:bool>false</vt:bool>
  </property>
  <property fmtid="{D5CDD505-2E9C-101B-9397-08002B2CF9AE}" pid="12" name="ShareDoc">
    <vt:bool>false</vt:bool>
  </property>
  <property fmtid="{D5CDD505-2E9C-101B-9397-08002B2CF9AE}" pid="13" name="_dlc_DocIdItemGuid">
    <vt:lpwstr>1d94cf5c-5f33-43af-a485-1963f43e9e6c</vt:lpwstr>
  </property>
  <property fmtid="{D5CDD505-2E9C-101B-9397-08002B2CF9AE}" pid="14" name="Order">
    <vt:r8>105785200</vt:r8>
  </property>
</Properties>
</file>