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1.xml.rels" ContentType="application/vnd.openxmlformats-package.relationships+xml"/>
  <Override PartName="/xl/worksheets/_rels/sheet9.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externalLinks/_rels/externalLink1.xml.rels" ContentType="application/vnd.openxmlformats-package.relationships+xml"/>
  <Override PartName="/xl/externalLinks/externalLink1.xml" ContentType="application/vnd.openxmlformats-officedocument.spreadsheetml.externalLink+xml"/>
  <Override PartName="/xl/sharedStrings.xml" ContentType="application/vnd.openxmlformats-officedocument.spreadsheetml.sharedStrings+xml"/>
  <Override PartName="/xl/media/image28.png" ContentType="image/png"/>
  <Override PartName="/xl/media/image1.jpeg" ContentType="image/jpeg"/>
  <Override PartName="/xl/media/image17.jpeg" ContentType="image/jpeg"/>
  <Override PartName="/xl/media/image3.png" ContentType="image/png"/>
  <Override PartName="/xl/media/image2.png" ContentType="image/png"/>
  <Override PartName="/xl/media/image4.png" ContentType="image/png"/>
  <Override PartName="/xl/media/image5.png" ContentType="image/png"/>
  <Override PartName="/xl/media/image6.png" ContentType="image/png"/>
  <Override PartName="/xl/media/image7.jpeg" ContentType="image/jpeg"/>
  <Override PartName="/xl/media/image31.png" ContentType="image/png"/>
  <Override PartName="/xl/media/image8.png" ContentType="image/png"/>
  <Override PartName="/xl/media/image9.png" ContentType="image/png"/>
  <Override PartName="/xl/media/image10.png" ContentType="image/png"/>
  <Override PartName="/xl/media/image11.png" ContentType="image/png"/>
  <Override PartName="/xl/media/image12.jpeg" ContentType="image/jpeg"/>
  <Override PartName="/xl/media/image13.png" ContentType="image/png"/>
  <Override PartName="/xl/media/image14.png" ContentType="image/png"/>
  <Override PartName="/xl/media/image15.png" ContentType="image/png"/>
  <Override PartName="/xl/media/image16.png" ContentType="image/png"/>
  <Override PartName="/xl/media/image18.png" ContentType="image/png"/>
  <Override PartName="/xl/media/image19.png" ContentType="image/png"/>
  <Override PartName="/xl/media/image20.png" ContentType="image/png"/>
  <Override PartName="/xl/media/image21.png" ContentType="image/png"/>
  <Override PartName="/xl/media/image22.jpeg" ContentType="image/jpeg"/>
  <Override PartName="/xl/media/image23.png" ContentType="image/png"/>
  <Override PartName="/xl/media/image24.png" ContentType="image/png"/>
  <Override PartName="/xl/media/image25.png" ContentType="image/png"/>
  <Override PartName="/xl/media/image26.png" ContentType="image/png"/>
  <Override PartName="/xl/media/image27.jpeg" ContentType="image/jpeg"/>
  <Override PartName="/xl/media/image29.png" ContentType="image/png"/>
  <Override PartName="/xl/media/image30.png" ContentType="image/png"/>
  <Override PartName="/xl/media/image32.jpeg" ContentType="image/jpeg"/>
  <Override PartName="/xl/media/image33.png" ContentType="image/png"/>
  <Override PartName="/xl/media/image34.png" ContentType="image/png"/>
  <Override PartName="/xl/media/image35.png" ContentType="image/png"/>
  <Override PartName="/xl/media/image37.jpeg" ContentType="image/jpeg"/>
  <Override PartName="/xl/media/image36.png" ContentType="image/png"/>
  <Override PartName="/xl/media/image38.png" ContentType="image/png"/>
  <Override PartName="/xl/media/image39.png" ContentType="image/png"/>
  <Override PartName="/xl/media/image40.png" ContentType="image/png"/>
  <Override PartName="/xl/media/image4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drawings/_rels/drawing7.xml.rels" ContentType="application/vnd.openxmlformats-package.relationships+xml"/>
  <Override PartName="/xl/drawings/_rels/drawing8.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OL·LICITUD DE PAGAMENT" sheetId="1" state="visible" r:id="rId2"/>
    <sheet name="JUSTIFICANTS" sheetId="2" state="visible" r:id="rId3"/>
    <sheet name="MÒDULS REPLANTACIÓ AILLADA" sheetId="3" state="visible" r:id="rId4"/>
    <sheet name="NOVA PLANTACIÓ AMETLLERS" sheetId="4" state="visible" r:id="rId5"/>
    <sheet name="NOVA PLANTACIÓ GARROVERS" sheetId="5" state="visible" r:id="rId6"/>
    <sheet name="RESUM" sheetId="6" state="visible" r:id="rId7"/>
    <sheet name="DESCRIPCIÓ" sheetId="7" state="visible" r:id="rId8"/>
    <sheet name="DOCUMENTACIÓ" sheetId="8" state="visible" r:id="rId9"/>
    <sheet name="ACTA DE CONTROL" sheetId="9" state="visible" r:id="rId10"/>
  </sheets>
  <externalReferences>
    <externalReference r:id="rId11"/>
  </externalReferences>
  <definedNames>
    <definedName function="false" hidden="false" localSheetId="8" name="_xlnm.Print_Area" vbProcedure="false">'ACTA DE CONTROL'!$C$2:$T$63</definedName>
    <definedName function="false" hidden="false" localSheetId="6" name="_xlnm.Print_Area" vbProcedure="false">DESCRIPCIÓ!$A$1:$K$35</definedName>
    <definedName function="false" hidden="false" localSheetId="7" name="_xlnm.Print_Area" vbProcedure="false">DOCUMENTACIÓ!$A$1:$M$47</definedName>
    <definedName function="false" hidden="false" localSheetId="1" name="_xlnm.Print_Area" vbProcedure="false">JUSTIFICANTS!$B$2:$N$46</definedName>
    <definedName function="false" hidden="false" localSheetId="2" name="_xlnm.Print_Area" vbProcedure="false">'MÒDULS REPLANTACIÓ AILLADA'!$B$1:$I$57</definedName>
    <definedName function="false" hidden="false" localSheetId="3" name="_xlnm.Print_Area" vbProcedure="false">'NOVA PLANTACIÓ AMETLLERS'!$B$1:$I$68</definedName>
    <definedName function="false" hidden="false" localSheetId="4" name="_xlnm.Print_Area" vbProcedure="false">'NOVA PLANTACIÓ GARROVERS'!$B$1:$I$61</definedName>
    <definedName function="false" hidden="false" localSheetId="5" name="_xlnm.Print_Area" vbProcedure="false">RESUM!$B$1:$M$35</definedName>
    <definedName function="false" hidden="false" localSheetId="0" name="_xlnm.Print_Area" vbProcedure="false">'SOL·LICITUD DE PAGAMENT'!$B$2:$P$73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<sst xmlns="http://schemas.openxmlformats.org/spreadsheetml/2006/main" count="447" uniqueCount="246">
  <si>
    <t xml:space="preserve">Convocatòria:</t>
  </si>
  <si>
    <t xml:space="preserve">PROGRAMA DE DESENVOLUPAMENT RURAL 2014-2020</t>
  </si>
  <si>
    <t xml:space="preserve">Codi expedient:</t>
  </si>
  <si>
    <t xml:space="preserve">ANNEX II</t>
  </si>
  <si>
    <t xml:space="preserve">INEA</t>
  </si>
  <si>
    <t xml:space="preserve">2024_2</t>
  </si>
  <si>
    <t xml:space="preserve">SOL·LICITUD DE PAGAMENT                                                        </t>
  </si>
  <si>
    <t xml:space="preserve">/</t>
  </si>
  <si>
    <t xml:space="preserve">Inversions en explotacions de fruits secs 2014-2020</t>
  </si>
  <si>
    <t xml:space="preserve">INEA 2016_1 / 010</t>
  </si>
  <si>
    <t xml:space="preserve">DADES IDENTIFICADORES DEL SOL·LICITANT</t>
  </si>
  <si>
    <t xml:space="preserve">INEA 2016_1</t>
  </si>
  <si>
    <t xml:space="preserve">Llinatges i nom del sol·licitant/Raó social:</t>
  </si>
  <si>
    <t xml:space="preserve">NIF:</t>
  </si>
  <si>
    <t xml:space="preserve">Adreça a efectes de notificacions:</t>
  </si>
  <si>
    <t xml:space="preserve">Municipi</t>
  </si>
  <si>
    <t xml:space="preserve">Localitat:</t>
  </si>
  <si>
    <t xml:space="preserve">Codi Postal:</t>
  </si>
  <si>
    <t xml:space="preserve">Província:</t>
  </si>
  <si>
    <t xml:space="preserve">Illes Balears</t>
  </si>
  <si>
    <t xml:space="preserve">Telèfon:</t>
  </si>
  <si>
    <t xml:space="preserve">Telèfon mòbil:</t>
  </si>
  <si>
    <t xml:space="preserve">Fax:</t>
  </si>
  <si>
    <t xml:space="preserve">Correu electrònic</t>
  </si>
  <si>
    <t xml:space="preserve">Llinatges i nom del representant autoritzat:</t>
  </si>
  <si>
    <r>
      <rPr>
        <b val="true"/>
        <sz val="12"/>
        <color rgb="FF000000"/>
        <rFont val="Calibri"/>
        <family val="2"/>
        <charset val="1"/>
      </rPr>
      <t xml:space="preserve">SOL·LICIT:</t>
    </r>
    <r>
      <rPr>
        <sz val="12"/>
        <color rgb="FF000000"/>
        <rFont val="Calibri"/>
        <family val="2"/>
        <charset val="1"/>
      </rPr>
      <t xml:space="preserve">  </t>
    </r>
  </si>
  <si>
    <r>
      <rPr>
        <sz val="12"/>
        <color rgb="FF000000"/>
        <rFont val="Calibri"/>
        <family val="2"/>
        <charset val="1"/>
      </rPr>
      <t xml:space="preserve">El pagament </t>
    </r>
    <r>
      <rPr>
        <b val="true"/>
        <u val="single"/>
        <sz val="12"/>
        <color rgb="FF000000"/>
        <rFont val="Calibri"/>
        <family val="2"/>
        <charset val="1"/>
      </rPr>
      <t xml:space="preserve">TOTAL</t>
    </r>
    <r>
      <rPr>
        <sz val="12"/>
        <color rgb="FF000000"/>
        <rFont val="Calibri"/>
        <family val="2"/>
        <charset val="1"/>
      </rPr>
      <t xml:space="preserve"> de l'ajuda justificada i concedida en aquest expedient.</t>
    </r>
  </si>
  <si>
    <t xml:space="preserve">X</t>
  </si>
  <si>
    <r>
      <rPr>
        <sz val="12"/>
        <color rgb="FF000000"/>
        <rFont val="Calibri"/>
        <family val="2"/>
        <charset val="1"/>
      </rPr>
      <t xml:space="preserve">El pagament </t>
    </r>
    <r>
      <rPr>
        <b val="true"/>
        <u val="single"/>
        <sz val="12"/>
        <color rgb="FF000000"/>
        <rFont val="Calibri"/>
        <family val="2"/>
        <charset val="1"/>
      </rPr>
      <t xml:space="preserve">PARCIAL</t>
    </r>
    <r>
      <rPr>
        <sz val="12"/>
        <color rgb="FF000000"/>
        <rFont val="Calibri"/>
        <family val="2"/>
        <charset val="1"/>
      </rPr>
      <t xml:space="preserve"> de l'ajuda concedida en aquest expedient.</t>
    </r>
  </si>
  <si>
    <r>
      <rPr>
        <sz val="12"/>
        <color rgb="FF000000"/>
        <rFont val="Calibri"/>
        <family val="2"/>
        <charset val="1"/>
      </rPr>
      <t xml:space="preserve">El pagament </t>
    </r>
    <r>
      <rPr>
        <b val="true"/>
        <u val="single"/>
        <sz val="12"/>
        <color rgb="FF000000"/>
        <rFont val="Calibri"/>
        <family val="2"/>
        <charset val="1"/>
      </rPr>
      <t xml:space="preserve">FINAL</t>
    </r>
    <r>
      <rPr>
        <sz val="12"/>
        <color rgb="FF000000"/>
        <rFont val="Calibri"/>
        <family val="2"/>
        <charset val="1"/>
      </rPr>
      <t xml:space="preserve"> de l'ajuda concedida en aquest expedient.</t>
    </r>
  </si>
  <si>
    <t xml:space="preserve">Que el pagament de l'ajuda corresponent a aquesta sol·licitud de pagament es fassi al següent compe corrent:</t>
  </si>
  <si>
    <t xml:space="preserve">Pais (2 dígits)</t>
  </si>
  <si>
    <t xml:space="preserve">Control IBAN                   (2 dígits)</t>
  </si>
  <si>
    <t xml:space="preserve">Codi entitat                   (4 dígits)</t>
  </si>
  <si>
    <t xml:space="preserve">4 dígits</t>
  </si>
  <si>
    <t xml:space="preserve">ES</t>
  </si>
  <si>
    <r>
      <rPr>
        <b val="true"/>
        <sz val="12"/>
        <color rgb="FF000000"/>
        <rFont val="Calibri"/>
        <family val="2"/>
        <charset val="1"/>
      </rPr>
      <t xml:space="preserve">ADJUNT</t>
    </r>
    <r>
      <rPr>
        <sz val="12"/>
        <color rgb="FF000000"/>
        <rFont val="Calibri"/>
        <family val="2"/>
        <charset val="1"/>
      </rPr>
      <t xml:space="preserve"> a la sol·licitud, d'acord amb el que estableix la normativa vigent, la documentació exigida que es detalla a l'imprès de documentació adjunta.</t>
    </r>
  </si>
  <si>
    <t xml:space="preserve">DECLAR QUE</t>
  </si>
  <si>
    <t xml:space="preserve">1.  Aquest compte justificatiu abasta la realització completa de l'activitat subvencionada i conté la totalitat dels justificants imputables al projecte subvencionat.</t>
  </si>
  <si>
    <t xml:space="preserve">2.  Totes les dades contingudes en aquest compte justificatiu són vertaderes i correctes.</t>
  </si>
  <si>
    <t xml:space="preserve">3.  Que he estat informat de la política de protecció de dades del FOGAIBA:</t>
  </si>
  <si>
    <t xml:space="preserve">Informació  bàsica  sobre  la  protecció  de  dades  (Reglament  UE  2016/679)  i  la  Llei orgànica 3/2018, de protecció  de dades personals</t>
  </si>
  <si>
    <t xml:space="preserve">Responsable del tractament:</t>
  </si>
  <si>
    <t xml:space="preserve">Fons de Garantia Agrària i Pesquera de les Illes Balears (FOGAIBA) </t>
  </si>
  <si>
    <t xml:space="preserve">Legitimació per al tractament:</t>
  </si>
  <si>
    <t xml:space="preserve">En el compliment d'una tasca en interès públic o l'exercici de poders públics derivats de les competències atribuïdes al FOGAIBA en la Disposició Addicional Octava de la Llei 8/2004,de 23 de desembre de Mesures Tributàries, Administratives i de Funció Publica.</t>
  </si>
  <si>
    <t xml:space="preserve">Òrgans destinataris de les vostres dades:</t>
  </si>
  <si>
    <t xml:space="preserve">Les seves dades podran ser comunicades a qualsevol organisme autonòmic, estatal i/o europeu que d'acord amb la normativa d'aplicació hagui de ser destinatari de la informació de les dades personals tractades pel FOGAIBA en qualsevol dels àmbits directament relacionats amb la de les subvencions.</t>
  </si>
  <si>
    <t xml:space="preserve">Els vostres drets:</t>
  </si>
  <si>
    <t xml:space="preserve">Teniu dret a accedir, rectificar i suprimir les dades, així com altres drets, com s'explica en la informació addicional.                                            </t>
  </si>
  <si>
    <t xml:space="preserve">Contacte del delegat de protecció de dades: </t>
  </si>
  <si>
    <t xml:space="preserve">Per  contactar  amb  la  Delegació  de  Protecció  de  Dades  del  FOGAIBA  ho  pot  fer mitjançant l’adreça electrònica de contacte seguretat@fogaiba.caib.es</t>
  </si>
  <si>
    <t xml:space="preserve">4. Els justificants esmentats estan a la disposició dels òrgans de control intern o extern de l'administració</t>
  </si>
  <si>
    <t xml:space="preserve">5.  Em compromet a prestar tota la meva col·laboració en les actuacions de comprovació i verificació que l'Administració o els seus òrgans de control considerin necessaris, per tal de comprovar la veracitat o correcció de les activitats subvencionades o de la justificació presentada.</t>
  </si>
  <si>
    <r>
      <rPr>
        <sz val="11"/>
        <color rgb="FF000000"/>
        <rFont val="Calibri"/>
        <family val="2"/>
        <charset val="1"/>
      </rPr>
      <t xml:space="preserve">6.  En el cas de que l'ajuda pública </t>
    </r>
    <r>
      <rPr>
        <b val="true"/>
        <u val="single"/>
        <sz val="11"/>
        <color rgb="FF000000"/>
        <rFont val="Calibri"/>
        <family val="2"/>
        <charset val="1"/>
      </rPr>
      <t xml:space="preserve">superi 50.000 €</t>
    </r>
    <r>
      <rPr>
        <sz val="11"/>
        <color rgb="FF000000"/>
        <rFont val="Calibri"/>
        <family val="2"/>
        <charset val="1"/>
      </rPr>
      <t xml:space="preserve"> he instal·lat un </t>
    </r>
    <r>
      <rPr>
        <b val="true"/>
        <sz val="11"/>
        <color rgb="FF000000"/>
        <rFont val="Calibri"/>
        <family val="2"/>
        <charset val="1"/>
      </rPr>
      <t xml:space="preserve">panel o placa informativa </t>
    </r>
    <r>
      <rPr>
        <sz val="11"/>
        <color rgb="FF000000"/>
        <rFont val="Calibri"/>
        <family val="2"/>
        <charset val="1"/>
      </rPr>
      <t xml:space="preserve">d’acord amb el que s'estableix en el punt 2.2.b de l'Annex III del Reglament d'execució (UE) 808/2014 de la Comissió, de 17 de juliol de 2014 i les seves modificacions.</t>
    </r>
  </si>
  <si>
    <t xml:space="preserve">7. Que NO </t>
  </si>
  <si>
    <t xml:space="preserve">SI</t>
  </si>
  <si>
    <t xml:space="preserve"> tenc sol·licitades i/o concedides altres ajudes i/o subvencions relacionades amb aquesta inversió.  En el cas </t>
  </si>
  <si>
    <t xml:space="preserve">afirmatiu, especificar l'entitat a qui s’ha sol·licitat_______________________________i quantia _________________________.</t>
  </si>
  <si>
    <t xml:space="preserve">Lloc i data:</t>
  </si>
  <si>
    <t xml:space="preserve">Signatura i, en el seu cas, segell de l'empresa</t>
  </si>
  <si>
    <t xml:space="preserve">SR. PRESIDENT DEL FOGAIBA</t>
  </si>
  <si>
    <t xml:space="preserve">                                                                                                                                                                                        </t>
  </si>
  <si>
    <t xml:space="preserve">MEMORIA DE LES ACTUACIONS</t>
  </si>
  <si>
    <t xml:space="preserve">NOM I COGNOMS: </t>
  </si>
  <si>
    <t xml:space="preserve">NIF/CIF:</t>
  </si>
  <si>
    <t xml:space="preserve">TOTAL </t>
  </si>
  <si>
    <t xml:space="preserve">Nota: les zones ombrejades amb color gris han de ser emplenades per Servei de D. Rural i les de color beig per les comarcals/entitats col·laboradores </t>
  </si>
  <si>
    <t xml:space="preserve">PARCIAL</t>
  </si>
  <si>
    <t xml:space="preserve">DADES CONCESSIÓ</t>
  </si>
  <si>
    <t xml:space="preserve">IDENTIFICACIÓ JUSTIFICANTS</t>
  </si>
  <si>
    <t xml:space="preserve">COST ELEGIBLE</t>
  </si>
  <si>
    <t xml:space="preserve">FINAL</t>
  </si>
  <si>
    <t xml:space="preserve">CAPÍTOL</t>
  </si>
  <si>
    <t xml:space="preserve">IMPORT D'INVERSIÓ CONCEDIT</t>
  </si>
  <si>
    <t xml:space="preserve">NÚM. FRA.</t>
  </si>
  <si>
    <t xml:space="preserve">DATA FACTURA</t>
  </si>
  <si>
    <t xml:space="preserve">PROVEÏDOR</t>
  </si>
  <si>
    <t xml:space="preserve">CONCEPTE</t>
  </si>
  <si>
    <t xml:space="preserve">DATA PAGAMENT</t>
  </si>
  <si>
    <t xml:space="preserve">IMPORT AMB IVA</t>
  </si>
  <si>
    <t xml:space="preserve">IMPORT    SUBVENCIONABLE  (SENSE IVA) (*)</t>
  </si>
  <si>
    <t xml:space="preserve">IMPORT ELEGIBLE</t>
  </si>
  <si>
    <t xml:space="preserve">OBSERVACIONS</t>
  </si>
  <si>
    <t xml:space="preserve">BESTRETA</t>
  </si>
  <si>
    <t xml:space="preserve">BÉNS IMMOBLES (CONSTRUCCIONS/ADQUISICIÓ/MILLORA DE BENS IMMOBLES)</t>
  </si>
  <si>
    <t xml:space="preserve">10 % INV AUX</t>
  </si>
  <si>
    <t xml:space="preserve">BÉNS IMMOBLES</t>
  </si>
  <si>
    <t xml:space="preserve">SUBTOTAL BÉNS IMMOBLES</t>
  </si>
  <si>
    <t xml:space="preserve">MAQUINÀRIA</t>
  </si>
  <si>
    <t xml:space="preserve">SUBTOTAL MAQUINÀRIA</t>
  </si>
  <si>
    <t xml:space="preserve">HONORARIS D'ARQUITÈCTES, ENGINYERS O ASSESSORS, ESTUDIS DE VIABILITAT</t>
  </si>
  <si>
    <t xml:space="preserve">HONORARIS</t>
  </si>
  <si>
    <t xml:space="preserve">SUBTOTAL HONORARIS</t>
  </si>
  <si>
    <t xml:space="preserve">INSTAL·LACIONS</t>
  </si>
  <si>
    <t xml:space="preserve">SUBTOTAL INSTAL·LACIONS</t>
  </si>
  <si>
    <t xml:space="preserve">TOTAL</t>
  </si>
  <si>
    <t xml:space="preserve">(*) S'ha d'indicar únicament l'import d'inversió que sol·licita com a subvencionable</t>
  </si>
  <si>
    <t xml:space="preserve">(E)                            </t>
  </si>
  <si>
    <t xml:space="preserve">(D)</t>
  </si>
  <si>
    <t xml:space="preserve">(I)                               </t>
  </si>
  <si>
    <t xml:space="preserve">OBSERVACIONS:</t>
  </si>
  <si>
    <t xml:space="preserve">% AJUDA</t>
  </si>
  <si>
    <t xml:space="preserve">IMPORT AJUDA</t>
  </si>
  <si>
    <t xml:space="preserve">Lloc i data</t>
  </si>
  <si>
    <t xml:space="preserve">Convocatòria</t>
  </si>
  <si>
    <t xml:space="preserve">SOL·LICITUD DE PAGAMENT                                                                             Inversions explotacions en el sector de fruits secs</t>
  </si>
  <si>
    <t xml:space="preserve">JUSTIFICACIÓ PER MÒDULS: Complimentar la següent memòria econòmica justificativa</t>
  </si>
  <si>
    <t xml:space="preserve">DECLAR QUE HE REALITZAT LES SEGÜENTS UNITATS FÍSIQUES:</t>
  </si>
  <si>
    <t xml:space="preserve">REPLANTACIÓ AÏLLADA PEUS AMETLLER EN SECÀ 36 €/u</t>
  </si>
  <si>
    <t xml:space="preserve">MUNICIPI</t>
  </si>
  <si>
    <t xml:space="preserve">POL·LÍGON</t>
  </si>
  <si>
    <t xml:space="preserve">PARCEL·LA</t>
  </si>
  <si>
    <t xml:space="preserve">RECINTE</t>
  </si>
  <si>
    <t xml:space="preserve">SUPERFÍCIE HA</t>
  </si>
  <si>
    <t xml:space="preserve">PEUS AMETLLERS</t>
  </si>
  <si>
    <t xml:space="preserve">ADMISSIBLE</t>
  </si>
  <si>
    <t xml:space="preserve">TOTAL PEUS</t>
  </si>
  <si>
    <t xml:space="preserve">€/AMETLLER</t>
  </si>
  <si>
    <t xml:space="preserve">COST TOTAL</t>
  </si>
  <si>
    <t xml:space="preserve">REPLANTACIÓ AÏLLADA PEUS AMETLLER EN REGADIU 49 €/u</t>
  </si>
  <si>
    <t xml:space="preserve">REPLANTACIÓ AÏLLADA PEUS GARROVER EN SECÀ 68 €/u</t>
  </si>
  <si>
    <t xml:space="preserve">PEUS GARROVERS</t>
  </si>
  <si>
    <t xml:space="preserve">€/GARROVER</t>
  </si>
  <si>
    <t xml:space="preserve">REPLANTACIÓ AÏLLADA PEUS GARROVER EN REGADIU 82 €/u</t>
  </si>
  <si>
    <t xml:space="preserve">EMPELTS DE GARROVERS 22 €/arbre</t>
  </si>
  <si>
    <t xml:space="preserve">NÚMERO EMPELTS</t>
  </si>
  <si>
    <t xml:space="preserve">TOTAL EMPELTS</t>
  </si>
  <si>
    <t xml:space="preserve">€/EMPELT</t>
  </si>
  <si>
    <t xml:space="preserve">NOVA PLANTACIÓ D'AMETLLERS EN REGADIU DE DENSITAT ENTRE 238 I 277 ARBRES/HA</t>
  </si>
  <si>
    <t xml:space="preserve">NÚMERO D'ARBRES</t>
  </si>
  <si>
    <t xml:space="preserve">SUPERFÍCIE (HA)</t>
  </si>
  <si>
    <t xml:space="preserve">TOTAL SUPERFÍCIE</t>
  </si>
  <si>
    <t xml:space="preserve">€/HA</t>
  </si>
  <si>
    <t xml:space="preserve">NOVA PLANTACIÓ D'AMETLLERS EN REGADIU DE DENSITAT ENTRE 277 I 285 ARBRES/HA</t>
  </si>
  <si>
    <t xml:space="preserve">NOVA PLANTACIÓ D'AMETLLERS EN REGADIU DE DENSITAT SUPERIOR A 285 ARBRES/HA</t>
  </si>
  <si>
    <t xml:space="preserve"> </t>
  </si>
  <si>
    <t xml:space="preserve">NOVA PLANTACIÓ D'AMETLLERS EN REGADIU DE DENSITAT SUPERIOR A 2.857 ARBRES/HA</t>
  </si>
  <si>
    <t xml:space="preserve">NOVA PLANTACIÓ D'AMETLLERS EN SECÀ DE DENSITAT ENTRE 156 I 200 ARBRES/HA</t>
  </si>
  <si>
    <t xml:space="preserve">NOVA PLANTACIÓ D'AMETLLERS EN SECÀ DE DENSITAT SUPÈRIOR A 200 ARBRES/HA</t>
  </si>
  <si>
    <t xml:space="preserve">NOVA PLANTACIÓ DE GARROVERS EN REGADIU DE DENSITAT ENTRE 123 I 156 ARBRES/HA</t>
  </si>
  <si>
    <t xml:space="preserve">NOVA PLANTACIÓ DE GARROVERS EN REGADIU DE DENSITAT ENTRE 156 I 200 ARBRES/HA</t>
  </si>
  <si>
    <t xml:space="preserve">NOVA PLANTACIÓ DE GARROVERS EN REGADIU DE DENSITAT SUPERIOR A 200 ARBRES/HA</t>
  </si>
  <si>
    <t xml:space="preserve">NOVA PLANTACIÓ DE GARROVERS EN SECÀ DE DENSITAT ENTRE 100 I 156 ARBRES/HA</t>
  </si>
  <si>
    <t xml:space="preserve">NOVA PLANTACIÓ DE GARROVERS EN SECÀ DE DENSITAT SUPÈRIOR A 156 ARBRES/HA</t>
  </si>
  <si>
    <t xml:space="preserve">PROGRAMA DE DESENVOLUPAMENT RURAL ANYS 2014 - 2020</t>
  </si>
  <si>
    <t xml:space="preserve">SOL·LICITUD DE PAGAMENT                                                                                                                                   </t>
  </si>
  <si>
    <t xml:space="preserve">Inversions a explotacions de fruits secs 2014-2020</t>
  </si>
  <si>
    <t xml:space="preserve">IMPORT PROJECTE APROVAT  (A)</t>
  </si>
  <si>
    <t xml:space="preserve">DATA CONCESSIÓ</t>
  </si>
  <si>
    <t xml:space="preserve">% AJUDA CONCEDIDA   (B)</t>
  </si>
  <si>
    <t xml:space="preserve">DATA LÍMIT JUSTIFICACIÓ (C1)</t>
  </si>
  <si>
    <t xml:space="preserve">IMPORT AJUDA CONCEDIDA (C)</t>
  </si>
  <si>
    <t xml:space="preserve">EXERCICI PRESSUPOSTARI</t>
  </si>
  <si>
    <t xml:space="preserve">IMPORT D’ALTRES AJUDES REBUDES I/O FORMA DE FINANÇAMENT DE  L’ACTIVITAT SUBVENCIONADA*</t>
  </si>
  <si>
    <t xml:space="preserve">IMPORT AJUDA CONCEDIDA [C]</t>
  </si>
  <si>
    <t xml:space="preserve">IMPORT BESTRETA (X)</t>
  </si>
  <si>
    <t xml:space="preserve">Entitat/Procedència</t>
  </si>
  <si>
    <t xml:space="preserve">Quantia (€)</t>
  </si>
  <si>
    <t xml:space="preserve">INVERSIÓ JUSTIFICADA EN AQUESTA SOL.LICITUD (D)</t>
  </si>
  <si>
    <t xml:space="preserve">INVERSIÓ SUBVENCIONADA EN PARCIAL ANTERIOR (G)</t>
  </si>
  <si>
    <t xml:space="preserve">INVERSIÓ ELEGIBLE EN AQUESTA SOL.LICITUD (I)</t>
  </si>
  <si>
    <t xml:space="preserve">INVERSIÓ ELEGIBLE SUMANT  PARCIAL ANTERIOR (I+G)</t>
  </si>
  <si>
    <t xml:space="preserve">IMPORT D'AJUDA AUXILIABLE EN AQUESTA SOL.LICITUD (F)= (I) X (B) - (X)</t>
  </si>
  <si>
    <t xml:space="preserve">IMPORT D'AJUDA TOTAL AUXILIABLE  (I + G) *(B)-(X)</t>
  </si>
  <si>
    <t xml:space="preserve">IMPORT NO JUSTIFICAT: (A-I)</t>
  </si>
  <si>
    <t xml:space="preserve">* Article 72.2 Reglament de la Llei general de subvencions(Reial decret 887/2006, de 21 de juliol)</t>
  </si>
  <si>
    <t xml:space="preserve">El beneficiari</t>
  </si>
  <si>
    <t xml:space="preserve">El servei  tècnic gestor de l'ajuda</t>
  </si>
  <si>
    <t xml:space="preserve">El cap de servei de Desenvolupament Rural  </t>
  </si>
  <si>
    <t xml:space="preserve">Aquest compte justificatiu correspon al cost total definitiu de l'ajuda ja indicada, els justificants dels quals s'adjunten annexos a aquesta relació.</t>
  </si>
  <si>
    <t xml:space="preserve">Emet informe favorable sobre aquest compte justificatiu i proposa l'inici dels expedients per al pagament de l'ajuda ja indicada per un import de (F):</t>
  </si>
  <si>
    <t xml:space="preserve">Don el vist i plau a aquest compte justificatiu i propòs el pagament de l’ajuda anteriorment assenyalada per un import de (F): </t>
  </si>
  <si>
    <t xml:space="preserve">Data:</t>
  </si>
  <si>
    <t xml:space="preserve">Signat:</t>
  </si>
  <si>
    <t xml:space="preserve">SOL·LICITUD DE PAGAMENT:                                                 </t>
  </si>
  <si>
    <t xml:space="preserve">  Inversions explotacions de fruits secs 2014-2020</t>
  </si>
  <si>
    <t xml:space="preserve">(A)</t>
  </si>
  <si>
    <t xml:space="preserve">S’hi ha de consignar l'import del projecte presentat que ha estat acceptat per l'Administració. Aquest import ha de coincidir amb el reflectit en la resolució de concessió de l'ajuda.</t>
  </si>
  <si>
    <t xml:space="preserve">(B)</t>
  </si>
  <si>
    <t xml:space="preserve">S'hi ha de consignar el percentatge d'ajuda, d'acord amb allò establert en la resolució de concessió de l'ajuda.</t>
  </si>
  <si>
    <t xml:space="preserve">(C )</t>
  </si>
  <si>
    <t xml:space="preserve">L'import de l'ajuda concedida és el resultat d'aplicar el percentatge import ha de coincidir amb el reflectit en la resolucióde concessió de l'ajuda.</t>
  </si>
  <si>
    <t xml:space="preserve">(C1)</t>
  </si>
  <si>
    <t xml:space="preserve">Data límit que, d'acord amb la convocatòria, té el beneficiari per presentar la justificació. </t>
  </si>
  <si>
    <t xml:space="preserve">Total de la inversió justificada per la qual es demana el pagament de l’ajuda corresponent</t>
  </si>
  <si>
    <t xml:space="preserve">(I)</t>
  </si>
  <si>
    <t xml:space="preserve">L'import elegible serà determinat pel servei tècnic gestor de l'ajuda, després de l'anàlisi dels justificants de despesa i de pagament, presentats pel beneficiari en el compte justificatiu. Només es considerarà despesa subvencionada la pagada abans que finalitzi el termini de justificació establert al punt (C1).</t>
  </si>
  <si>
    <t xml:space="preserve">(F)</t>
  </si>
  <si>
    <t xml:space="preserve">L'import de l'ajuda justificat és el resultat d'aplicar el percentatge d'ajuda (B) a l'import elegible (I). Aquest és l'import màxim d'ajuda a pagar i, per tant, de l'obligació reconeguda. </t>
  </si>
  <si>
    <t xml:space="preserve">SOL·LICITUD DE PAGAMENT:                                                </t>
  </si>
  <si>
    <t xml:space="preserve"> Inversions a explotacions de fruits secs 2014-2020</t>
  </si>
  <si>
    <t xml:space="preserve">DOCUMENTACIÓ ADJUNTA A LA SOL·LICITUD</t>
  </si>
  <si>
    <t xml:space="preserve">a)</t>
  </si>
  <si>
    <t xml:space="preserve">Factures originals que reuneixin els requisits i formalitats prevists en el Reial decret 1619/2012, de 30 de novembre (BOE núm. 289, d'1 de desembre de 2012) i que contenguin el desglossament de les inversions realitzades, per a la seva validació i estampilla.</t>
  </si>
  <si>
    <t xml:space="preserve">b)</t>
  </si>
  <si>
    <t xml:space="preserve">Documentació justificativa del pagament de l'import de les factures presentades (marcar els documents que s'adjunten):</t>
  </si>
  <si>
    <t xml:space="preserve">1r.</t>
  </si>
  <si>
    <t xml:space="preserve">Justificant de l'ordre de transferència bancària o document bancari acreditatiu de la transferència del pagament de cada factura en què figurin la data de la transferència, l'import a transferir, la identificació del concepte de transferència, així com les dades de l'ordenant i del destinatari que han de coincidir amb el beneficiari de l'ajuda i amb l'emissor de la factura, respectivament.</t>
  </si>
  <si>
    <t xml:space="preserve">2n.</t>
  </si>
  <si>
    <t xml:space="preserve">Còpia del xec nominatiu o pagaré nominatiu, sempre i quan estigui vençut, acompanyat de:</t>
  </si>
  <si>
    <t xml:space="preserve">Extracte bancari en el qual figuri el càrrec d'aquest xec o pagaré</t>
  </si>
  <si>
    <t xml:space="preserve">En el cas de no coincidir l'import de la inversió auxiliable amb l'import del xec, s'haurà d'adjuntar un certificat de l'emissor de la factura en el qual hi hagi constància que l'esmentat xec o pagaré ha estat efectivament cobrat, amb indicació de la data de cobrament, així com també la indicació de la factura a la qual correspon el pagament. El certificat esmentat haurà d'estar signat i segellat per l'entitat emissora amb indicació del nom i càrrec o responsabilitat que té el sotasignant.</t>
  </si>
  <si>
    <t xml:space="preserve">No s'admenten pagaments en efectiu ni canvis en el tipus d'inversió</t>
  </si>
  <si>
    <t xml:space="preserve">c)</t>
  </si>
  <si>
    <t xml:space="preserve">Certificat de la titularitat del compte bancari. </t>
  </si>
  <si>
    <t xml:space="preserve"> VISITA D'INSPECCIÓ</t>
  </si>
  <si>
    <t xml:space="preserve"> FINAL DE REALITZACIÓ DE LES INVERSIONS</t>
  </si>
  <si>
    <t xml:space="preserve">PDR 2014-2020</t>
  </si>
  <si>
    <t xml:space="preserve">LÍNIA D'AJUDA:</t>
  </si>
  <si>
    <t xml:space="preserve">INVERSIONS EXPLOTACIONS DE FRUITS SECS</t>
  </si>
  <si>
    <t xml:space="preserve">NÚM. D'EXPEDIENT:</t>
  </si>
  <si>
    <t xml:space="preserve">CONVOCATÒRIA:</t>
  </si>
  <si>
    <t xml:space="preserve">SOL·LICITANT:</t>
  </si>
  <si>
    <t xml:space="preserve">NO</t>
  </si>
  <si>
    <r>
      <rPr>
        <b val="true"/>
        <sz val="11"/>
        <color rgb="FF000000"/>
        <rFont val="Noto Sans"/>
        <family val="2"/>
        <charset val="1"/>
      </rPr>
      <t xml:space="preserve">INFORM:</t>
    </r>
    <r>
      <rPr>
        <sz val="11"/>
        <color rgb="FF000000"/>
        <rFont val="Noto Sans"/>
        <family val="2"/>
        <charset val="1"/>
      </rPr>
      <t xml:space="preserve"> Que una vegada duita a terme la pertinent inspecció in situ a l'explotació, </t>
    </r>
    <r>
      <rPr>
        <b val="true"/>
        <sz val="11"/>
        <color rgb="FF000000"/>
        <rFont val="Noto Sans"/>
        <family val="2"/>
        <charset val="1"/>
      </rPr>
      <t xml:space="preserve">S'HA COMPROVAT </t>
    </r>
    <r>
      <rPr>
        <sz val="11"/>
        <color rgb="FF000000"/>
        <rFont val="Noto Sans"/>
        <family val="2"/>
        <charset val="1"/>
      </rPr>
      <t xml:space="preserve">que les inversions per les quals s'ha sol·licitat l'ajuda:</t>
    </r>
  </si>
  <si>
    <t xml:space="preserve">1.</t>
  </si>
  <si>
    <t xml:space="preserve"> NO HAN ESTAT REALITZADES</t>
  </si>
  <si>
    <t xml:space="preserve">2.</t>
  </si>
  <si>
    <t xml:space="preserve"> S'HAN REALITZAT :</t>
  </si>
  <si>
    <t xml:space="preserve"> AMB VARIACIÓ:</t>
  </si>
  <si>
    <t xml:space="preserve"> SENSE VARIACIÓ, d'acord amb el que s'assenyala a continuació:</t>
  </si>
  <si>
    <t xml:space="preserve">Inversions executades</t>
  </si>
  <si>
    <t xml:space="preserve">Descripció</t>
  </si>
  <si>
    <t xml:space="preserve">Marc de plantació (1)</t>
  </si>
  <si>
    <t xml:space="preserve">Núm. d'arbres (2)</t>
  </si>
  <si>
    <t xml:space="preserve">Modalitat justificació (3)</t>
  </si>
  <si>
    <t xml:space="preserve">Factures</t>
  </si>
  <si>
    <t xml:space="preserve">Mòduls</t>
  </si>
  <si>
    <t xml:space="preserve">EN EL SUPÒSIT D'AJUDA PÚBLICA SUPERIOR A: </t>
  </si>
  <si>
    <r>
      <rPr>
        <sz val="11"/>
        <color rgb="FF000000"/>
        <rFont val="Noto Sans"/>
        <family val="2"/>
        <charset val="1"/>
      </rPr>
      <t xml:space="preserve"> S'HA INSTAL·LAT LA </t>
    </r>
    <r>
      <rPr>
        <b val="true"/>
        <u val="single"/>
        <sz val="11"/>
        <color rgb="FF000000"/>
        <rFont val="Noto Sans"/>
        <family val="2"/>
        <charset val="1"/>
      </rPr>
      <t xml:space="preserve">PLACA EXPLICATIVA</t>
    </r>
  </si>
  <si>
    <t xml:space="preserve">EN EL CAS D'INVERSIONS EN REGADIUS:</t>
  </si>
  <si>
    <t xml:space="preserve">*</t>
  </si>
  <si>
    <t xml:space="preserve">LA INSTAL·LACIÓ DE REGADIU DISPOSA D'UN SISTEMA DE MESURAMENT DE L'AIGUA UTILITZADA</t>
  </si>
  <si>
    <t xml:space="preserve">* </t>
  </si>
  <si>
    <t xml:space="preserve">LECTURA DEL SISTEMA DE MESURAMENT D'AIGUA</t>
  </si>
  <si>
    <t xml:space="preserve">(4)</t>
  </si>
  <si>
    <t xml:space="preserve">,</t>
  </si>
  <si>
    <t xml:space="preserve">Conforme el sol·licitant:</t>
  </si>
  <si>
    <t xml:space="preserve">El controlador:</t>
  </si>
  <si>
    <t xml:space="preserve">Nom i NIF</t>
  </si>
  <si>
    <t xml:space="preserve">La conformitat del sol·licitant en l'estat d'execució de les inversions realitzades serà requisit necessari per complimentar correctament la present acta.</t>
  </si>
  <si>
    <t xml:space="preserve">(1) En el cas d'inversions de nova plantació s'ha d'indicar el marc de plantació i en el cas de replantació la densitat finalsd'arbres/ha. </t>
  </si>
  <si>
    <t xml:space="preserve">(2) En el cas de replantació indicar el número d'arbres comprovats.</t>
  </si>
  <si>
    <t xml:space="preserve">(3) Indicar si es tracta d'una inversió a justificar per factures o una inversió modulada.</t>
  </si>
  <si>
    <t xml:space="preserve">(4) S'ha d'indicar la lectura i el tipus d'unitats utilitzades pel sistema de mesurament de l'aigua a data del control de camp. </t>
  </si>
</sst>
</file>

<file path=xl/styles.xml><?xml version="1.0" encoding="utf-8"?>
<styleSheet xmlns="http://schemas.openxmlformats.org/spreadsheetml/2006/main">
  <numFmts count="12">
    <numFmt numFmtId="164" formatCode="General"/>
    <numFmt numFmtId="165" formatCode="* #,##0.00&quot;    &quot;;\-* #,##0.00&quot;    &quot;;* \-#&quot;    &quot;;@\ "/>
    <numFmt numFmtId="166" formatCode="@"/>
    <numFmt numFmtId="167" formatCode="General"/>
    <numFmt numFmtId="168" formatCode="#,##0.00"/>
    <numFmt numFmtId="169" formatCode="dd/mm/yyyy"/>
    <numFmt numFmtId="170" formatCode="* #,##0.00\ [$€-C0A]\ ;\-* #,##0.00\ [$€-C0A]\ ;* \-#\ [$€-C0A]\ ;@\ "/>
    <numFmt numFmtId="171" formatCode="#,##0.00&quot; €&quot;"/>
    <numFmt numFmtId="172" formatCode="* #,##0.00&quot; € &quot;;\-* #,##0.00&quot; € &quot;;* \-#&quot; € &quot;;@\ "/>
    <numFmt numFmtId="173" formatCode="0.00"/>
    <numFmt numFmtId="174" formatCode="0.00\ ;\-0.00\ "/>
    <numFmt numFmtId="175" formatCode="#,##0&quot; €&quot;;[RED]\-#,##0&quot; €&quot;"/>
  </numFmts>
  <fonts count="37">
    <font>
      <sz val="11"/>
      <color rgb="FF000000"/>
      <name val="Calibri"/>
      <family val="2"/>
      <charset val="1"/>
    </font>
    <font>
      <sz val="10"/>
      <name val="Arial"/>
      <family val="0"/>
    </font>
    <font>
      <sz val="10"/>
      <name val="Arial"/>
      <family val="0"/>
    </font>
    <font>
      <sz val="10"/>
      <name val="Arial"/>
      <family val="0"/>
    </font>
    <font>
      <sz val="10"/>
      <color rgb="FFFFFFFF"/>
      <name val="Calibri"/>
      <family val="2"/>
      <charset val="1"/>
    </font>
    <font>
      <b val="true"/>
      <sz val="10"/>
      <color rgb="FF000000"/>
      <name val="Calibri"/>
      <family val="2"/>
      <charset val="1"/>
    </font>
    <font>
      <sz val="10"/>
      <color rgb="FFCC0000"/>
      <name val="Calibri"/>
      <family val="2"/>
      <charset val="1"/>
    </font>
    <font>
      <b val="true"/>
      <sz val="10"/>
      <color rgb="FFFFFFFF"/>
      <name val="Calibri"/>
      <family val="2"/>
      <charset val="1"/>
    </font>
    <font>
      <i val="true"/>
      <sz val="10"/>
      <color rgb="FF808080"/>
      <name val="Calibri"/>
      <family val="2"/>
      <charset val="1"/>
    </font>
    <font>
      <sz val="10"/>
      <color rgb="FF006600"/>
      <name val="Calibri"/>
      <family val="2"/>
      <charset val="1"/>
    </font>
    <font>
      <sz val="18"/>
      <color rgb="FF000000"/>
      <name val="Calibri"/>
      <family val="2"/>
      <charset val="1"/>
    </font>
    <font>
      <sz val="12"/>
      <color rgb="FF000000"/>
      <name val="Calibri"/>
      <family val="2"/>
      <charset val="1"/>
    </font>
    <font>
      <u val="single"/>
      <sz val="10"/>
      <color rgb="FF0000EE"/>
      <name val="Calibri"/>
      <family val="2"/>
      <charset val="1"/>
    </font>
    <font>
      <sz val="10"/>
      <color rgb="FF996600"/>
      <name val="Calibri"/>
      <family val="2"/>
      <charset val="1"/>
    </font>
    <font>
      <sz val="10"/>
      <color rgb="FF333333"/>
      <name val="Calibri"/>
      <family val="2"/>
      <charset val="1"/>
    </font>
    <font>
      <b val="true"/>
      <sz val="10"/>
      <color rgb="FF00FF00"/>
      <name val="Calibri"/>
      <family val="2"/>
      <charset val="1"/>
    </font>
    <font>
      <sz val="10"/>
      <color rgb="FF000000"/>
      <name val="Calibri"/>
      <family val="2"/>
      <charset val="1"/>
    </font>
    <font>
      <b val="true"/>
      <sz val="11"/>
      <color rgb="FF000000"/>
      <name val="Calibri"/>
      <family val="2"/>
      <charset val="1"/>
    </font>
    <font>
      <b val="true"/>
      <sz val="12"/>
      <color rgb="FF000000"/>
      <name val="Calibri"/>
      <family val="2"/>
      <charset val="1"/>
    </font>
    <font>
      <b val="true"/>
      <u val="single"/>
      <sz val="12"/>
      <color rgb="FF000000"/>
      <name val="Calibri"/>
      <family val="2"/>
      <charset val="1"/>
    </font>
    <font>
      <b val="true"/>
      <sz val="11"/>
      <color rgb="FFFF0000"/>
      <name val="Calibri"/>
      <family val="2"/>
      <charset val="1"/>
    </font>
    <font>
      <sz val="6"/>
      <color rgb="FF000000"/>
      <name val="LegacySanITCBoo"/>
      <family val="2"/>
      <charset val="1"/>
    </font>
    <font>
      <b val="true"/>
      <u val="single"/>
      <sz val="11"/>
      <color rgb="FF000000"/>
      <name val="Calibri"/>
      <family val="2"/>
      <charset val="1"/>
    </font>
    <font>
      <sz val="8"/>
      <color rgb="FF000000"/>
      <name val="Calibri"/>
      <family val="2"/>
      <charset val="1"/>
    </font>
    <font>
      <b val="true"/>
      <sz val="8"/>
      <color rgb="FF000000"/>
      <name val="Calibri"/>
      <family val="2"/>
      <charset val="1"/>
    </font>
    <font>
      <sz val="7"/>
      <color rgb="FF000000"/>
      <name val="Calibri"/>
      <family val="2"/>
      <charset val="1"/>
    </font>
    <font>
      <b val="true"/>
      <u val="single"/>
      <sz val="10"/>
      <color rgb="FF000000"/>
      <name val="Calibri"/>
      <family val="2"/>
      <charset val="1"/>
    </font>
    <font>
      <b val="true"/>
      <sz val="7"/>
      <color rgb="FF000000"/>
      <name val="Calibri"/>
      <family val="2"/>
      <charset val="1"/>
    </font>
    <font>
      <sz val="9"/>
      <color rgb="FF000000"/>
      <name val="Calibri"/>
      <family val="2"/>
      <charset val="1"/>
    </font>
    <font>
      <i val="true"/>
      <sz val="8"/>
      <color rgb="FF000000"/>
      <name val="Calibri"/>
      <family val="2"/>
      <charset val="1"/>
    </font>
    <font>
      <sz val="11"/>
      <color rgb="FF000000"/>
      <name val="Arial"/>
      <family val="2"/>
      <charset val="1"/>
    </font>
    <font>
      <sz val="11"/>
      <color rgb="FF000000"/>
      <name val="Noto Sans"/>
      <family val="2"/>
      <charset val="1"/>
    </font>
    <font>
      <b val="true"/>
      <sz val="11"/>
      <color rgb="FF000000"/>
      <name val="Noto Sans"/>
      <family val="2"/>
      <charset val="1"/>
    </font>
    <font>
      <b val="true"/>
      <sz val="12"/>
      <color rgb="FF000000"/>
      <name val="Noto Sans"/>
      <family val="2"/>
      <charset val="1"/>
    </font>
    <font>
      <b val="true"/>
      <sz val="11"/>
      <color rgb="FFFF0000"/>
      <name val="Noto Sans"/>
      <family val="2"/>
      <charset val="1"/>
    </font>
    <font>
      <b val="true"/>
      <u val="single"/>
      <sz val="11"/>
      <color rgb="FF000000"/>
      <name val="Noto Sans"/>
      <family val="2"/>
      <charset val="1"/>
    </font>
    <font>
      <sz val="10"/>
      <color rgb="FF000000"/>
      <name val="Noto Sans"/>
      <family val="2"/>
      <charset val="1"/>
    </font>
  </fonts>
  <fills count="16">
    <fill>
      <patternFill patternType="none"/>
    </fill>
    <fill>
      <patternFill patternType="gray125"/>
    </fill>
    <fill>
      <patternFill patternType="solid">
        <fgColor rgb="FF000000"/>
        <bgColor rgb="FF003300"/>
      </patternFill>
    </fill>
    <fill>
      <patternFill patternType="solid">
        <fgColor rgb="FF808080"/>
        <bgColor rgb="FF7F7F7F"/>
      </patternFill>
    </fill>
    <fill>
      <patternFill patternType="solid">
        <fgColor rgb="FFDDDDDD"/>
        <bgColor rgb="FFD9D9D9"/>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DEADA"/>
      </patternFill>
    </fill>
    <fill>
      <patternFill patternType="solid">
        <fgColor rgb="FFD9D9D9"/>
        <bgColor rgb="FFDDDDDD"/>
      </patternFill>
    </fill>
    <fill>
      <patternFill patternType="solid">
        <fgColor rgb="FFBFBFBF"/>
        <bgColor rgb="FFC0C0C0"/>
      </patternFill>
    </fill>
    <fill>
      <patternFill patternType="solid">
        <fgColor rgb="FFFDEADA"/>
        <bgColor rgb="FFFFFFCC"/>
      </patternFill>
    </fill>
    <fill>
      <patternFill patternType="solid">
        <fgColor rgb="FFC0C0C0"/>
        <bgColor rgb="FFBFBFBF"/>
      </patternFill>
    </fill>
    <fill>
      <patternFill patternType="solid">
        <fgColor rgb="FF7F7F7F"/>
        <bgColor rgb="FF808080"/>
      </patternFill>
    </fill>
    <fill>
      <patternFill patternType="solid">
        <fgColor rgb="FF969696"/>
        <bgColor rgb="FF808080"/>
      </patternFill>
    </fill>
    <fill>
      <patternFill patternType="solid">
        <fgColor rgb="FFFFFFFF"/>
        <bgColor rgb="FFFFFFCC"/>
      </patternFill>
    </fill>
  </fills>
  <borders count="49">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thin"/>
      <diagonal/>
    </border>
    <border diagonalUp="false" diagonalDown="false">
      <left style="thin"/>
      <right style="thin"/>
      <top style="thin"/>
      <bottom/>
      <diagonal/>
    </border>
    <border diagonalUp="false" diagonalDown="false">
      <left style="thin"/>
      <right/>
      <top/>
      <bottom/>
      <diagonal/>
    </border>
    <border diagonalUp="false" diagonalDown="false">
      <left style="thin"/>
      <right style="thin"/>
      <top/>
      <bottom/>
      <diagonal/>
    </border>
    <border diagonalUp="false" diagonalDown="false">
      <left/>
      <right style="thin"/>
      <top/>
      <bottom/>
      <diagonal/>
    </border>
    <border diagonalUp="false" diagonalDown="false">
      <left style="thin"/>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medium"/>
      <right style="thin"/>
      <top style="medium"/>
      <bottom/>
      <diagonal/>
    </border>
    <border diagonalUp="false" diagonalDown="false">
      <left style="thin"/>
      <right style="medium"/>
      <top style="medium"/>
      <bottom/>
      <diagonal/>
    </border>
    <border diagonalUp="false" diagonalDown="false">
      <left style="medium"/>
      <right style="thin"/>
      <top/>
      <bottom style="thin"/>
      <diagonal/>
    </border>
    <border diagonalUp="false" diagonalDown="false">
      <left style="thin"/>
      <right style="medium"/>
      <top/>
      <bottom style="thin"/>
      <diagonal/>
    </border>
    <border diagonalUp="false" diagonalDown="false">
      <left style="medium"/>
      <right style="thin"/>
      <top style="thin"/>
      <bottom/>
      <diagonal/>
    </border>
    <border diagonalUp="false" diagonalDown="false">
      <left style="thin"/>
      <right style="medium"/>
      <top style="thin"/>
      <bottom style="thin"/>
      <diagonal/>
    </border>
    <border diagonalUp="false" diagonalDown="false">
      <left style="medium"/>
      <right/>
      <top style="thin"/>
      <bottom/>
      <diagonal/>
    </border>
    <border diagonalUp="false" diagonalDown="false">
      <left style="thin"/>
      <right style="medium"/>
      <top style="thin"/>
      <bottom/>
      <diagonal/>
    </border>
    <border diagonalUp="false" diagonalDown="false">
      <left style="medium"/>
      <right/>
      <top/>
      <bottom style="thin"/>
      <diagonal/>
    </border>
    <border diagonalUp="false" diagonalDown="false">
      <left style="thin"/>
      <right/>
      <top style="thin"/>
      <bottom/>
      <diagonal/>
    </border>
    <border diagonalUp="false" diagonalDown="false">
      <left/>
      <right/>
      <top style="thin"/>
      <bottom/>
      <diagonal/>
    </border>
    <border diagonalUp="false" diagonalDown="false">
      <left style="medium"/>
      <right style="thin"/>
      <top/>
      <bottom style="medium"/>
      <diagonal/>
    </border>
    <border diagonalUp="false" diagonalDown="false">
      <left style="thin"/>
      <right style="medium"/>
      <top/>
      <bottom style="mediu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style="thin"/>
      <right style="thin"/>
      <top style="thin"/>
      <bottom style="thin"/>
      <diagonal/>
    </border>
    <border diagonalUp="false" diagonalDown="false">
      <left/>
      <right style="medium"/>
      <top/>
      <bottom/>
      <diagonal/>
    </border>
    <border diagonalUp="false" diagonalDown="false">
      <left style="medium"/>
      <right style="medium"/>
      <top/>
      <bottom/>
      <diagonal/>
    </border>
    <border diagonalUp="false" diagonalDown="false">
      <left style="thin"/>
      <right/>
      <top style="thin"/>
      <bottom style="thin"/>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style="medium"/>
      <top style="medium"/>
      <bottom/>
      <diagonal/>
    </border>
    <border diagonalUp="false" diagonalDown="false">
      <left style="medium"/>
      <right style="thin"/>
      <top/>
      <bottom/>
      <diagonal/>
    </border>
    <border diagonalUp="false" diagonalDown="false">
      <left style="medium"/>
      <right style="medium"/>
      <top/>
      <bottom style="medium"/>
      <diagonal/>
    </border>
    <border diagonalUp="false" diagonalDown="false">
      <left/>
      <right style="thin"/>
      <top style="thin"/>
      <bottom style="thin"/>
      <diagonal/>
    </border>
    <border diagonalUp="false" diagonalDown="false">
      <left/>
      <right/>
      <top style="thin"/>
      <bottom style="thin"/>
      <diagonal/>
    </border>
    <border diagonalUp="false" diagonalDown="false">
      <left/>
      <right style="thin"/>
      <top style="thin"/>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right style="medium"/>
      <top style="thin"/>
      <bottom style="thin"/>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style="thin"/>
      <right style="medium"/>
      <top style="thin"/>
      <bottom style="medium"/>
      <diagonal/>
    </border>
    <border diagonalUp="false" diagonalDown="false">
      <left style="thin"/>
      <right style="medium"/>
      <top/>
      <bottom/>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72"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39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2"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center" vertical="bottom" textRotation="0" wrapText="false" indent="0" shrinkToFit="false"/>
      <protection locked="true" hidden="false"/>
    </xf>
    <xf numFmtId="164" fontId="0" fillId="0" borderId="3" xfId="0" applyFont="true" applyBorder="true" applyAlignment="true" applyProtection="false">
      <alignment horizontal="left" vertical="bottom" textRotation="0" wrapText="false" indent="0" shrinkToFit="false"/>
      <protection locked="true" hidden="false"/>
    </xf>
    <xf numFmtId="164" fontId="16" fillId="0" borderId="3"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center" vertical="center" textRotation="0" wrapText="false" indent="0" shrinkToFit="false"/>
      <protection locked="true" hidden="false"/>
    </xf>
    <xf numFmtId="166" fontId="0" fillId="0" borderId="4" xfId="0" applyFont="false" applyBorder="true" applyAlignment="true" applyProtection="true">
      <alignment horizontal="general" vertical="bottom" textRotation="0" wrapText="false" indent="0" shrinkToFit="false"/>
      <protection locked="true" hidden="false"/>
    </xf>
    <xf numFmtId="166" fontId="0" fillId="0" borderId="0" xfId="0" applyFont="false" applyBorder="true" applyAlignment="true" applyProtection="true">
      <alignment horizontal="general" vertical="bottom" textRotation="0" wrapText="false" indent="0" shrinkToFit="false"/>
      <protection locked="true" hidden="false"/>
    </xf>
    <xf numFmtId="164" fontId="0" fillId="0" borderId="5" xfId="0" applyFont="true" applyBorder="true" applyAlignment="true" applyProtection="false">
      <alignment horizontal="center" vertical="center" textRotation="0" wrapText="false" indent="0" shrinkToFit="false"/>
      <protection locked="true" hidden="false"/>
    </xf>
    <xf numFmtId="166" fontId="17" fillId="0" borderId="4" xfId="0" applyFont="true" applyBorder="true" applyAlignment="true" applyProtection="true">
      <alignment horizontal="right" vertical="bottom" textRotation="0" wrapText="false" indent="0" shrinkToFit="false"/>
      <protection locked="true" hidden="false"/>
    </xf>
    <xf numFmtId="166" fontId="17" fillId="0" borderId="0" xfId="0" applyFont="true" applyBorder="true" applyAlignment="true" applyProtection="true">
      <alignment horizontal="center" vertical="bottom" textRotation="0" wrapText="false" indent="0" shrinkToFit="false"/>
      <protection locked="false" hidden="false"/>
    </xf>
    <xf numFmtId="164" fontId="0" fillId="0" borderId="5" xfId="0" applyFont="true" applyBorder="true" applyAlignment="true" applyProtection="false">
      <alignment horizontal="center" vertical="bottom" textRotation="0" wrapText="true" indent="0" shrinkToFit="false"/>
      <protection locked="true" hidden="false"/>
    </xf>
    <xf numFmtId="164" fontId="17" fillId="0" borderId="4" xfId="0" applyFont="true" applyBorder="true" applyAlignment="true" applyProtection="false">
      <alignment horizontal="right" vertical="bottom" textRotation="0" wrapText="true" indent="0" shrinkToFit="false"/>
      <protection locked="true" hidden="false"/>
    </xf>
    <xf numFmtId="167" fontId="17" fillId="0" borderId="0" xfId="0" applyFont="true" applyBorder="true" applyAlignment="true" applyProtection="true">
      <alignment horizontal="center" vertical="bottom" textRotation="0" wrapText="true" indent="0" shrinkToFit="false"/>
      <protection locked="true" hidden="false"/>
    </xf>
    <xf numFmtId="166" fontId="17" fillId="0" borderId="0" xfId="0" applyFont="true" applyBorder="true" applyAlignment="true" applyProtection="false">
      <alignment horizontal="center" vertical="center" textRotation="0" wrapText="false" indent="0" shrinkToFit="false"/>
      <protection locked="true" hidden="false"/>
    </xf>
    <xf numFmtId="166" fontId="17" fillId="0" borderId="6" xfId="0" applyFont="true" applyBorder="true" applyAlignment="true" applyProtection="true">
      <alignment horizontal="left" vertical="bottom" textRotation="0" wrapText="false" indent="0" shrinkToFit="false"/>
      <protection locked="false" hidden="false"/>
    </xf>
    <xf numFmtId="166" fontId="0" fillId="0" borderId="7" xfId="0" applyFont="false" applyBorder="true" applyAlignment="true" applyProtection="true">
      <alignment horizontal="general" vertical="bottom" textRotation="0" wrapText="false" indent="0" shrinkToFit="false"/>
      <protection locked="true" hidden="false"/>
    </xf>
    <xf numFmtId="166" fontId="0" fillId="0" borderId="2" xfId="0" applyFont="false" applyBorder="true" applyAlignment="true" applyProtection="tru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8" xfId="0" applyFont="true" applyBorder="true" applyAlignment="true" applyProtection="false">
      <alignment horizontal="center" vertical="center" textRotation="0" wrapText="tru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17" fillId="0" borderId="2" xfId="0" applyFont="true" applyBorder="true" applyAlignment="true" applyProtection="true">
      <alignment horizontal="center" vertical="bottom" textRotation="0" wrapText="true" indent="0" shrinkToFit="false"/>
      <protection locked="true" hidden="false"/>
    </xf>
    <xf numFmtId="164" fontId="17" fillId="0" borderId="2" xfId="0" applyFont="true" applyBorder="true" applyAlignment="true" applyProtection="false">
      <alignment horizontal="center" vertical="bottom" textRotation="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bottom" textRotation="0" wrapText="false" indent="0" shrinkToFit="false"/>
      <protection locked="true" hidden="false"/>
    </xf>
    <xf numFmtId="164" fontId="17" fillId="0" borderId="0" xfId="0" applyFont="true" applyBorder="true" applyAlignment="true" applyProtection="false">
      <alignment horizontal="center"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64" fontId="0" fillId="0" borderId="10" xfId="0" applyFont="true" applyBorder="true" applyAlignment="true" applyProtection="false">
      <alignment horizontal="left" vertical="center" textRotation="0" wrapText="false" indent="0" shrinkToFit="false"/>
      <protection locked="true" hidden="false"/>
    </xf>
    <xf numFmtId="164" fontId="0" fillId="0" borderId="11" xfId="0" applyFont="true" applyBorder="true" applyAlignment="true" applyProtection="false">
      <alignment horizontal="left" vertical="center" textRotation="0" wrapText="false" indent="0" shrinkToFit="false"/>
      <protection locked="true" hidden="false"/>
    </xf>
    <xf numFmtId="164" fontId="17" fillId="0" borderId="12" xfId="0" applyFont="true" applyBorder="true" applyAlignment="true" applyProtection="true">
      <alignment horizontal="center" vertical="center" textRotation="0" wrapText="false" indent="0" shrinkToFit="false"/>
      <protection locked="false" hidden="false"/>
    </xf>
    <xf numFmtId="164" fontId="17" fillId="0" borderId="13" xfId="0" applyFont="true" applyBorder="true" applyAlignment="true" applyProtection="true">
      <alignment horizontal="center" vertical="center" textRotation="0" wrapText="false" indent="0" shrinkToFit="false"/>
      <protection locked="false" hidden="false"/>
    </xf>
    <xf numFmtId="164" fontId="0" fillId="0" borderId="14" xfId="0" applyFont="true" applyBorder="true" applyAlignment="true" applyProtection="false">
      <alignment horizontal="left" vertical="center" textRotation="0" wrapText="false" indent="0" shrinkToFit="false"/>
      <protection locked="true" hidden="false"/>
    </xf>
    <xf numFmtId="164" fontId="0" fillId="0" borderId="15" xfId="0" applyFont="false" applyBorder="true" applyAlignment="true" applyProtection="false">
      <alignment horizontal="center" vertical="center" textRotation="0" wrapText="false" indent="0" shrinkToFit="false"/>
      <protection locked="true" hidden="false"/>
    </xf>
    <xf numFmtId="164" fontId="17" fillId="0" borderId="12" xfId="0" applyFont="true" applyBorder="true" applyAlignment="true" applyProtection="true">
      <alignment horizontal="center" vertical="bottom" textRotation="0" wrapText="false" indent="0" shrinkToFit="false"/>
      <protection locked="false" hidden="false"/>
    </xf>
    <xf numFmtId="164" fontId="0" fillId="0" borderId="16" xfId="0" applyFont="true" applyBorder="true" applyAlignment="true" applyProtection="false">
      <alignment horizontal="left" vertical="center" textRotation="0" wrapText="false" indent="0" shrinkToFit="false"/>
      <protection locked="true" hidden="false"/>
    </xf>
    <xf numFmtId="164" fontId="0" fillId="0" borderId="3" xfId="0" applyFont="true" applyBorder="true" applyAlignment="true" applyProtection="false">
      <alignment horizontal="left" vertical="center"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0" fillId="0" borderId="17" xfId="0" applyFont="true" applyBorder="true" applyAlignment="true" applyProtection="false">
      <alignment horizontal="center" vertical="top" textRotation="0" wrapText="false" indent="0" shrinkToFit="false"/>
      <protection locked="true" hidden="false"/>
    </xf>
    <xf numFmtId="164" fontId="17" fillId="0" borderId="18" xfId="0" applyFont="true" applyBorder="true" applyAlignment="true" applyProtection="true">
      <alignment horizontal="center" vertical="bottom" textRotation="0" wrapText="false" indent="0" shrinkToFit="false"/>
      <protection locked="false" hidden="false"/>
    </xf>
    <xf numFmtId="164" fontId="17" fillId="0" borderId="8" xfId="0" applyFont="true" applyBorder="true" applyAlignment="true" applyProtection="true">
      <alignment horizontal="center" vertical="bottom" textRotation="0" wrapText="false" indent="0" shrinkToFit="false"/>
      <protection locked="false" hidden="false"/>
    </xf>
    <xf numFmtId="166" fontId="17" fillId="0" borderId="8" xfId="0" applyFont="true" applyBorder="true" applyAlignment="true" applyProtection="true">
      <alignment horizontal="center" vertical="bottom" textRotation="0" wrapText="false" indent="0" shrinkToFit="false"/>
      <protection locked="false" hidden="false"/>
    </xf>
    <xf numFmtId="166" fontId="17" fillId="0" borderId="13" xfId="0" applyFont="true" applyBorder="true" applyAlignment="true" applyProtection="true">
      <alignment horizontal="center" vertical="bottom" textRotation="0" wrapText="false" indent="0" shrinkToFit="false"/>
      <protection locked="true" hidden="false"/>
    </xf>
    <xf numFmtId="164" fontId="0" fillId="0" borderId="16" xfId="0" applyFont="true" applyBorder="true" applyAlignment="true" applyProtection="false">
      <alignment horizontal="left" vertical="bottom" textRotation="0" wrapText="false" indent="0" shrinkToFit="false"/>
      <protection locked="true" hidden="false"/>
    </xf>
    <xf numFmtId="164" fontId="0" fillId="0" borderId="19" xfId="0" applyFont="true" applyBorder="true" applyAlignment="true" applyProtection="false">
      <alignment horizontal="general" vertical="bottom" textRotation="0" wrapText="false" indent="0" shrinkToFit="false"/>
      <protection locked="true" hidden="false"/>
    </xf>
    <xf numFmtId="164" fontId="0" fillId="0" borderId="20" xfId="0" applyFont="false" applyBorder="true" applyAlignment="true" applyProtection="false">
      <alignment horizontal="general" vertical="bottom" textRotation="0" wrapText="false" indent="0" shrinkToFit="false"/>
      <protection locked="true" hidden="false"/>
    </xf>
    <xf numFmtId="164" fontId="0" fillId="0" borderId="19" xfId="0" applyFont="true" applyBorder="true" applyAlignment="false" applyProtection="false">
      <alignment horizontal="general" vertical="bottom" textRotation="0" wrapText="false" indent="0" shrinkToFit="false"/>
      <protection locked="true" hidden="false"/>
    </xf>
    <xf numFmtId="164" fontId="0" fillId="0" borderId="17" xfId="0" applyFont="true" applyBorder="true" applyAlignment="true" applyProtection="true">
      <alignment horizontal="center" vertical="center" textRotation="0" wrapText="false" indent="0" shrinkToFit="false"/>
      <protection locked="true" hidden="false"/>
    </xf>
    <xf numFmtId="164" fontId="17" fillId="0" borderId="13" xfId="0" applyFont="true" applyBorder="true" applyAlignment="true" applyProtection="true">
      <alignment horizontal="center" vertical="bottom" textRotation="0" wrapText="false" indent="0" shrinkToFit="false"/>
      <protection locked="false" hidden="false"/>
    </xf>
    <xf numFmtId="164" fontId="0" fillId="0" borderId="14" xfId="0" applyFont="true" applyBorder="true" applyAlignment="true" applyProtection="false">
      <alignment horizontal="left" vertical="bottom" textRotation="0" wrapText="false" indent="0" shrinkToFit="false"/>
      <protection locked="true" hidden="false"/>
    </xf>
    <xf numFmtId="164" fontId="0" fillId="0" borderId="17" xfId="0" applyFont="true" applyBorder="true" applyAlignment="true" applyProtection="false">
      <alignment horizontal="left" vertical="bottom" textRotation="0" wrapText="false" indent="0" shrinkToFit="false"/>
      <protection locked="true" hidden="false"/>
    </xf>
    <xf numFmtId="164" fontId="17" fillId="0" borderId="21" xfId="0" applyFont="true" applyBorder="true" applyAlignment="true" applyProtection="true">
      <alignment horizontal="center" vertical="bottom" textRotation="0" wrapText="false" indent="0" shrinkToFit="false"/>
      <protection locked="false" hidden="false"/>
    </xf>
    <xf numFmtId="164" fontId="17" fillId="0" borderId="22" xfId="0" applyFont="true" applyBorder="true" applyAlignment="true" applyProtection="true">
      <alignment horizontal="center" vertical="bottom" textRotation="0" wrapText="false" indent="0" shrinkToFit="false"/>
      <protection locked="false" hidden="false"/>
    </xf>
    <xf numFmtId="164" fontId="18" fillId="0" borderId="23" xfId="0" applyFont="true" applyBorder="true" applyAlignment="true" applyProtection="false">
      <alignment horizontal="center" vertical="center" textRotation="0" wrapText="true" indent="0" shrinkToFit="false"/>
      <protection locked="true" hidden="false"/>
    </xf>
    <xf numFmtId="164" fontId="11" fillId="0" borderId="24" xfId="0" applyFont="true" applyBorder="true" applyAlignment="true" applyProtection="false">
      <alignment horizontal="general" vertical="center" textRotation="0" wrapText="true" indent="0" shrinkToFit="false"/>
      <protection locked="true" hidden="false"/>
    </xf>
    <xf numFmtId="164" fontId="11" fillId="0" borderId="25"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11" fillId="0" borderId="26" xfId="0" applyFont="true" applyBorder="true" applyAlignment="true" applyProtection="false">
      <alignment horizontal="general" vertical="center" textRotation="0" wrapText="true" indent="0" shrinkToFit="false"/>
      <protection locked="true" hidden="false"/>
    </xf>
    <xf numFmtId="164" fontId="18" fillId="0" borderId="27" xfId="0" applyFont="true" applyBorder="true" applyAlignment="true" applyProtection="true">
      <alignment horizontal="center" vertical="center" textRotation="0" wrapText="true" indent="0" shrinkToFit="false"/>
      <protection locked="false" hidden="false"/>
    </xf>
    <xf numFmtId="164" fontId="11" fillId="0" borderId="4" xfId="0" applyFont="true" applyBorder="true" applyAlignment="true" applyProtection="false">
      <alignment horizontal="left" vertical="center" textRotation="0" wrapText="true" indent="0" shrinkToFit="false"/>
      <protection locked="true" hidden="false"/>
    </xf>
    <xf numFmtId="164" fontId="0" fillId="0" borderId="28" xfId="0" applyFont="false" applyBorder="true" applyAlignment="false" applyProtection="false">
      <alignment horizontal="general" vertical="bottom" textRotation="0" wrapText="false" indent="0" shrinkToFit="false"/>
      <protection locked="true" hidden="false"/>
    </xf>
    <xf numFmtId="167" fontId="20" fillId="0" borderId="26" xfId="0" applyFont="true" applyBorder="true" applyAlignment="true" applyProtection="false">
      <alignment horizontal="center"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4" fontId="16" fillId="0" borderId="29" xfId="0" applyFont="true" applyBorder="true" applyAlignment="true" applyProtection="true">
      <alignment horizontal="center" vertical="center" textRotation="0" wrapText="true" indent="0" shrinkToFit="false"/>
      <protection locked="true" hidden="false"/>
    </xf>
    <xf numFmtId="164" fontId="21" fillId="0" borderId="6" xfId="0" applyFont="true" applyBorder="true" applyAlignment="true" applyProtection="true">
      <alignment horizontal="general" vertical="center" textRotation="0" wrapText="false" indent="0" shrinkToFit="false"/>
      <protection locked="true" hidden="false"/>
    </xf>
    <xf numFmtId="164" fontId="21" fillId="0" borderId="30" xfId="0" applyFont="true" applyBorder="true" applyAlignment="true" applyProtection="true">
      <alignment horizontal="center" vertical="center" textRotation="0" wrapText="false" indent="0" shrinkToFit="false"/>
      <protection locked="true" hidden="false"/>
    </xf>
    <xf numFmtId="164" fontId="21" fillId="0" borderId="27" xfId="0" applyFont="true" applyBorder="true" applyAlignment="true" applyProtection="true">
      <alignment horizontal="center" vertical="center" textRotation="0" wrapText="true" indent="0" shrinkToFit="false"/>
      <protection locked="true" hidden="false"/>
    </xf>
    <xf numFmtId="164" fontId="21" fillId="0" borderId="27" xfId="0" applyFont="true" applyBorder="true" applyAlignment="true" applyProtection="true">
      <alignment horizontal="center" vertical="center"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28" xfId="0" applyFont="true" applyBorder="true" applyAlignment="true" applyProtection="true">
      <alignment horizontal="left" vertical="center"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17" fillId="0" borderId="30" xfId="0" applyFont="true" applyBorder="true" applyAlignment="true" applyProtection="true">
      <alignment horizontal="center" vertical="center" textRotation="0" wrapText="false" indent="0" shrinkToFit="false"/>
      <protection locked="true" hidden="false"/>
    </xf>
    <xf numFmtId="166" fontId="17" fillId="0" borderId="27" xfId="0" applyFont="true" applyBorder="true" applyAlignment="true" applyProtection="true">
      <alignment horizontal="center" vertical="center" textRotation="0" wrapText="false" indent="0" shrinkToFit="false"/>
      <protection locked="false" hidden="false"/>
    </xf>
    <xf numFmtId="164" fontId="17" fillId="0" borderId="27" xfId="0" applyFont="true" applyBorder="true" applyAlignment="true" applyProtection="true">
      <alignment horizontal="center" vertical="center" textRotation="0" wrapText="false" indent="0" shrinkToFit="false"/>
      <protection locked="false" hidden="false"/>
    </xf>
    <xf numFmtId="166" fontId="17" fillId="0" borderId="4" xfId="0" applyFont="true" applyBorder="true" applyAlignment="true" applyProtection="true">
      <alignment horizontal="center" vertical="center" textRotation="0" wrapText="false" indent="0" shrinkToFit="false"/>
      <protection locked="false" hidden="false"/>
    </xf>
    <xf numFmtId="167" fontId="20" fillId="0" borderId="0" xfId="0" applyFont="true" applyBorder="false" applyAlignment="true" applyProtection="false">
      <alignment horizontal="center" vertical="bottom" textRotation="0" wrapText="false" indent="0" shrinkToFit="false"/>
      <protection locked="true" hidden="false"/>
    </xf>
    <xf numFmtId="164" fontId="11" fillId="0" borderId="31" xfId="0" applyFont="true" applyBorder="true" applyAlignment="true" applyProtection="false">
      <alignment horizontal="general" vertical="center" textRotation="0" wrapText="true" indent="0" shrinkToFit="false"/>
      <protection locked="true" hidden="false"/>
    </xf>
    <xf numFmtId="164" fontId="11" fillId="0" borderId="32" xfId="0" applyFont="true" applyBorder="true" applyAlignment="true" applyProtection="false">
      <alignment horizontal="general" vertical="center" textRotation="0" wrapText="true" indent="0" shrinkToFit="false"/>
      <protection locked="true" hidden="false"/>
    </xf>
    <xf numFmtId="164" fontId="11" fillId="0" borderId="32" xfId="0" applyFont="true" applyBorder="true" applyAlignment="true" applyProtection="false">
      <alignment horizontal="left" vertical="center" textRotation="0" wrapText="true" indent="0" shrinkToFit="false"/>
      <protection locked="true" hidden="false"/>
    </xf>
    <xf numFmtId="164" fontId="11" fillId="0" borderId="33" xfId="0" applyFont="true" applyBorder="true" applyAlignment="true" applyProtection="false">
      <alignment horizontal="left" vertical="center" textRotation="0" wrapText="true" indent="0" shrinkToFit="false"/>
      <protection locked="true" hidden="false"/>
    </xf>
    <xf numFmtId="167" fontId="20" fillId="0" borderId="26"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6" fontId="20" fillId="0" borderId="0" xfId="0" applyFont="true" applyBorder="false" applyAlignment="true" applyProtection="false">
      <alignment horizontal="general" vertical="bottom" textRotation="0" wrapText="false" indent="0" shrinkToFit="false"/>
      <protection locked="true" hidden="false"/>
    </xf>
    <xf numFmtId="164" fontId="18" fillId="0" borderId="29" xfId="0" applyFont="true" applyBorder="true" applyAlignment="true" applyProtection="false">
      <alignment horizontal="left" vertical="center" textRotation="0" wrapText="true" indent="0" shrinkToFit="false"/>
      <protection locked="true" hidden="false"/>
    </xf>
    <xf numFmtId="164" fontId="18" fillId="0" borderId="34" xfId="0" applyFont="true" applyBorder="true" applyAlignment="true" applyProtection="false">
      <alignment horizontal="left" vertical="center" textRotation="0" wrapText="false" indent="0" shrinkToFit="false"/>
      <protection locked="true" hidden="false"/>
    </xf>
    <xf numFmtId="164" fontId="0" fillId="0" borderId="26" xfId="0" applyFont="false" applyBorder="true" applyAlignment="false" applyProtection="false">
      <alignment horizontal="general" vertical="bottom" textRotation="0" wrapText="false" indent="0" shrinkToFit="false"/>
      <protection locked="true" hidden="false"/>
    </xf>
    <xf numFmtId="164" fontId="0" fillId="0" borderId="29" xfId="0" applyFont="true" applyBorder="true" applyAlignment="true" applyProtection="false">
      <alignment horizontal="left" vertical="center" textRotation="0" wrapText="true" indent="0" shrinkToFit="false"/>
      <protection locked="true" hidden="false"/>
    </xf>
    <xf numFmtId="164" fontId="0" fillId="0" borderId="29" xfId="0" applyFont="true" applyBorder="true" applyAlignment="true" applyProtection="false">
      <alignment horizontal="left" vertical="bottom" textRotation="0" wrapText="true" indent="0" shrinkToFit="false"/>
      <protection locked="true" hidden="false"/>
    </xf>
    <xf numFmtId="164" fontId="17" fillId="0" borderId="29" xfId="0" applyFont="true" applyBorder="true" applyAlignment="true" applyProtection="false">
      <alignment horizontal="left" vertical="bottom" textRotation="0" wrapText="true" indent="0" shrinkToFit="false"/>
      <protection locked="true" hidden="false"/>
    </xf>
    <xf numFmtId="164" fontId="0" fillId="0" borderId="0" xfId="0" applyFont="true" applyBorder="true" applyAlignment="true" applyProtection="false">
      <alignment horizontal="left" vertical="bottom" textRotation="0" wrapText="true" indent="0" shrinkToFit="false"/>
      <protection locked="true" hidden="false"/>
    </xf>
    <xf numFmtId="164" fontId="0" fillId="0" borderId="28" xfId="0" applyFont="true" applyBorder="true" applyAlignment="true" applyProtection="false">
      <alignment horizontal="left" vertical="bottom" textRotation="0" wrapText="true" indent="0" shrinkToFit="false"/>
      <protection locked="true" hidden="false"/>
    </xf>
    <xf numFmtId="164" fontId="17" fillId="0" borderId="26" xfId="0" applyFont="true" applyBorder="true" applyAlignment="false" applyProtection="false">
      <alignment horizontal="general" vertical="bottom" textRotation="0" wrapText="false" indent="0" shrinkToFit="false"/>
      <protection locked="true" hidden="false"/>
    </xf>
    <xf numFmtId="164" fontId="0" fillId="0" borderId="26" xfId="0" applyFont="true" applyBorder="true" applyAlignment="true" applyProtection="false">
      <alignment horizontal="general" vertical="bottom" textRotation="0" wrapText="true" indent="0" shrinkToFit="false"/>
      <protection locked="true" hidden="false"/>
    </xf>
    <xf numFmtId="164" fontId="0" fillId="0" borderId="29" xfId="0" applyFont="true" applyBorder="true" applyAlignment="true" applyProtection="false">
      <alignment horizontal="left" vertical="top" textRotation="0" wrapText="true" indent="0" shrinkToFit="false"/>
      <protection locked="true" hidden="false"/>
    </xf>
    <xf numFmtId="164" fontId="0" fillId="0" borderId="35"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0" fillId="0" borderId="5" xfId="0" applyFont="tru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general" vertical="center" textRotation="0" wrapText="true" indent="0" shrinkToFit="false"/>
      <protection locked="true" hidden="false"/>
    </xf>
    <xf numFmtId="164" fontId="0" fillId="0" borderId="28" xfId="0" applyFont="false" applyBorder="true" applyAlignment="true" applyProtection="false">
      <alignment horizontal="general" vertical="center" textRotation="0" wrapText="true" indent="0" shrinkToFit="false"/>
      <protection locked="true" hidden="false"/>
    </xf>
    <xf numFmtId="164" fontId="0" fillId="0" borderId="36" xfId="0" applyFont="true" applyBorder="true" applyAlignment="true" applyProtection="false">
      <alignment horizontal="left" vertical="center" textRotation="0" wrapText="true" indent="0" shrinkToFit="false"/>
      <protection locked="true" hidden="false"/>
    </xf>
    <xf numFmtId="169" fontId="17" fillId="0" borderId="0" xfId="0" applyFont="true" applyBorder="true" applyAlignment="true" applyProtection="true">
      <alignment horizontal="center" vertical="bottom" textRotation="0" wrapText="true" indent="0" shrinkToFit="false"/>
      <protection locked="false" hidden="false"/>
    </xf>
    <xf numFmtId="164" fontId="18" fillId="0" borderId="0"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left"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true" indent="0" shrinkToFit="false"/>
      <protection locked="true" hidden="false"/>
    </xf>
    <xf numFmtId="167" fontId="17" fillId="0" borderId="0" xfId="0" applyFont="true" applyBorder="true" applyAlignment="true" applyProtection="false">
      <alignment horizontal="center" vertical="bottom" textRotation="0" wrapText="true" indent="0" shrinkToFit="false"/>
      <protection locked="true" hidden="false"/>
    </xf>
    <xf numFmtId="164" fontId="17" fillId="0" borderId="0" xfId="0" applyFont="true" applyBorder="true" applyAlignment="true" applyProtection="false">
      <alignment horizontal="right" vertical="bottom" textRotation="0" wrapText="false" indent="0" shrinkToFit="false"/>
      <protection locked="true" hidden="false"/>
    </xf>
    <xf numFmtId="167" fontId="17" fillId="0" borderId="0" xfId="0" applyFont="true" applyBorder="true" applyAlignment="true" applyProtection="false">
      <alignment horizontal="left" vertical="bottom" textRotation="0" wrapText="false" indent="0" shrinkToFit="false"/>
      <protection locked="true" hidden="false"/>
    </xf>
    <xf numFmtId="164" fontId="23" fillId="0" borderId="0" xfId="0" applyFont="true" applyBorder="false" applyAlignment="true" applyProtection="false">
      <alignment horizontal="justify" vertical="bottom" textRotation="0" wrapText="false" indent="0" shrinkToFit="false"/>
      <protection locked="true" hidden="false"/>
    </xf>
    <xf numFmtId="170" fontId="5" fillId="9" borderId="2" xfId="0" applyFont="true" applyBorder="true" applyAlignment="true" applyProtection="true">
      <alignment horizontal="center" vertical="center" textRotation="0" wrapText="true" indent="0" shrinkToFit="false"/>
      <protection locked="false" hidden="false"/>
    </xf>
    <xf numFmtId="164" fontId="24" fillId="10" borderId="30" xfId="0" applyFont="true" applyBorder="true" applyAlignment="true" applyProtection="false">
      <alignment horizontal="general" vertical="center" textRotation="0" wrapText="false" indent="0" shrinkToFit="false"/>
      <protection locked="true" hidden="false"/>
    </xf>
    <xf numFmtId="164" fontId="24" fillId="10" borderId="37" xfId="0" applyFont="true" applyBorder="true" applyAlignment="true" applyProtection="false">
      <alignment horizontal="general" vertical="center" textRotation="0" wrapText="false" indent="0" shrinkToFit="false"/>
      <protection locked="true" hidden="false"/>
    </xf>
    <xf numFmtId="164" fontId="24" fillId="10" borderId="27" xfId="0" applyFont="true" applyBorder="true" applyAlignment="true" applyProtection="false">
      <alignment horizontal="center" vertical="center" textRotation="0" wrapText="true" indent="0" shrinkToFit="false"/>
      <protection locked="true" hidden="false"/>
    </xf>
    <xf numFmtId="164" fontId="24" fillId="10" borderId="27" xfId="0" applyFont="true" applyBorder="true" applyAlignment="true" applyProtection="false">
      <alignment horizontal="center" vertical="bottom" textRotation="0" wrapText="false" indent="0" shrinkToFit="false"/>
      <protection locked="true" hidden="false"/>
    </xf>
    <xf numFmtId="164" fontId="23" fillId="10" borderId="27" xfId="0" applyFont="true" applyBorder="true" applyAlignment="true" applyProtection="false">
      <alignment horizontal="center" vertical="center" textRotation="0" wrapText="true" indent="0" shrinkToFit="false"/>
      <protection locked="true" hidden="false"/>
    </xf>
    <xf numFmtId="164" fontId="25" fillId="10" borderId="27" xfId="0" applyFont="true" applyBorder="true" applyAlignment="true" applyProtection="false">
      <alignment horizontal="center" vertical="center" textRotation="0" wrapText="true" indent="0" shrinkToFit="false"/>
      <protection locked="true" hidden="false"/>
    </xf>
    <xf numFmtId="164" fontId="24" fillId="0" borderId="30" xfId="0" applyFont="true" applyBorder="true" applyAlignment="true" applyProtection="false">
      <alignment horizontal="center" vertical="center" textRotation="0" wrapText="true" indent="0" shrinkToFit="false"/>
      <protection locked="true" hidden="false"/>
    </xf>
    <xf numFmtId="164" fontId="24" fillId="0" borderId="38" xfId="0" applyFont="true" applyBorder="true" applyAlignment="true" applyProtection="false">
      <alignment horizontal="general" vertical="center" textRotation="0" wrapText="true" indent="0" shrinkToFit="false"/>
      <protection locked="true" hidden="false"/>
    </xf>
    <xf numFmtId="164" fontId="24" fillId="0" borderId="37" xfId="0" applyFont="true" applyBorder="true" applyAlignment="true" applyProtection="false">
      <alignment horizontal="general" vertical="center" textRotation="0" wrapText="true" indent="0" shrinkToFit="false"/>
      <protection locked="true" hidden="false"/>
    </xf>
    <xf numFmtId="171" fontId="0" fillId="0" borderId="0" xfId="0" applyFont="false" applyBorder="false" applyAlignment="false" applyProtection="false">
      <alignment horizontal="general" vertical="bottom" textRotation="0" wrapText="false" indent="0" shrinkToFit="false"/>
      <protection locked="true" hidden="false"/>
    </xf>
    <xf numFmtId="164" fontId="24" fillId="11" borderId="27" xfId="0" applyFont="true" applyBorder="true" applyAlignment="true" applyProtection="true">
      <alignment horizontal="center" vertical="center" textRotation="0" wrapText="true" indent="0" shrinkToFit="false"/>
      <protection locked="true" hidden="false"/>
    </xf>
    <xf numFmtId="171" fontId="24" fillId="11" borderId="27" xfId="15" applyFont="true" applyBorder="true" applyAlignment="true" applyProtection="true">
      <alignment horizontal="center" vertical="center" textRotation="0" wrapText="false" indent="0" shrinkToFit="false"/>
      <protection locked="false" hidden="false"/>
    </xf>
    <xf numFmtId="164" fontId="24" fillId="0" borderId="37" xfId="0" applyFont="true" applyBorder="true" applyAlignment="true" applyProtection="true">
      <alignment horizontal="center" vertical="center" textRotation="0" wrapText="true" indent="0" shrinkToFit="false"/>
      <protection locked="false" hidden="false"/>
    </xf>
    <xf numFmtId="164" fontId="23" fillId="0" borderId="27" xfId="0" applyFont="true" applyBorder="true" applyAlignment="true" applyProtection="true">
      <alignment horizontal="center" vertical="center" textRotation="0" wrapText="true" indent="0" shrinkToFit="false"/>
      <protection locked="false" hidden="false"/>
    </xf>
    <xf numFmtId="164" fontId="23" fillId="0" borderId="27" xfId="0" applyFont="true" applyBorder="true" applyAlignment="true" applyProtection="true">
      <alignment horizontal="justify" vertical="center" textRotation="0" wrapText="true" indent="0" shrinkToFit="false"/>
      <protection locked="false" hidden="false"/>
    </xf>
    <xf numFmtId="171" fontId="23" fillId="0" borderId="27" xfId="0" applyFont="true" applyBorder="true" applyAlignment="true" applyProtection="true">
      <alignment horizontal="center" vertical="center" textRotation="0" wrapText="true" indent="0" shrinkToFit="false"/>
      <protection locked="false" hidden="false"/>
    </xf>
    <xf numFmtId="171" fontId="23" fillId="10" borderId="27" xfId="0" applyFont="true" applyBorder="true" applyAlignment="false" applyProtection="true">
      <alignment horizontal="general" vertical="bottom" textRotation="0" wrapText="false" indent="0" shrinkToFit="false"/>
      <protection locked="true" hidden="false"/>
    </xf>
    <xf numFmtId="164" fontId="23" fillId="10" borderId="27" xfId="0" applyFont="true" applyBorder="true" applyAlignment="false" applyProtection="false">
      <alignment horizontal="general" vertical="bottom" textRotation="0" wrapText="false" indent="0" shrinkToFit="false"/>
      <protection locked="true" hidden="false"/>
    </xf>
    <xf numFmtId="164" fontId="24" fillId="0" borderId="27" xfId="0" applyFont="true" applyBorder="true" applyAlignment="true" applyProtection="true">
      <alignment horizontal="center" vertical="center" textRotation="0" wrapText="true" indent="0" shrinkToFit="false"/>
      <protection locked="false" hidden="false"/>
    </xf>
    <xf numFmtId="167" fontId="20" fillId="0" borderId="0" xfId="0" applyFont="true" applyBorder="false" applyAlignment="false" applyProtection="false">
      <alignment horizontal="general" vertical="bottom" textRotation="0" wrapText="false" indent="0" shrinkToFit="false"/>
      <protection locked="true" hidden="false"/>
    </xf>
    <xf numFmtId="164" fontId="24" fillId="9" borderId="8" xfId="0" applyFont="true" applyBorder="true" applyAlignment="true" applyProtection="false">
      <alignment horizontal="right" vertical="center" textRotation="0" wrapText="true" indent="0" shrinkToFit="false"/>
      <protection locked="true" hidden="false"/>
    </xf>
    <xf numFmtId="171" fontId="24" fillId="0" borderId="27" xfId="0" applyFont="true" applyBorder="true" applyAlignment="true" applyProtection="false">
      <alignment horizontal="center" vertical="center" textRotation="0" wrapText="true" indent="0" shrinkToFit="false"/>
      <protection locked="true" hidden="false"/>
    </xf>
    <xf numFmtId="171" fontId="0" fillId="0" borderId="0" xfId="0" applyFont="true" applyBorder="false" applyAlignment="false" applyProtection="false">
      <alignment horizontal="general" vertical="bottom" textRotation="0" wrapText="false" indent="0" shrinkToFit="false"/>
      <protection locked="true" hidden="false"/>
    </xf>
    <xf numFmtId="164" fontId="24" fillId="11" borderId="27" xfId="0" applyFont="true" applyBorder="true" applyAlignment="true" applyProtection="true">
      <alignment horizontal="center" vertical="center" textRotation="0" wrapText="false" indent="0" shrinkToFit="false"/>
      <protection locked="true" hidden="false"/>
    </xf>
    <xf numFmtId="171" fontId="24" fillId="11" borderId="27" xfId="0" applyFont="true" applyBorder="true" applyAlignment="true" applyProtection="true">
      <alignment horizontal="center" vertical="center" textRotation="0" wrapText="false" indent="0" shrinkToFit="false"/>
      <protection locked="false" hidden="false"/>
    </xf>
    <xf numFmtId="164" fontId="24" fillId="9" borderId="27" xfId="0" applyFont="true" applyBorder="true" applyAlignment="true" applyProtection="false">
      <alignment horizontal="right" vertical="center" textRotation="0" wrapText="true" indent="0" shrinkToFit="false"/>
      <protection locked="true" hidden="false"/>
    </xf>
    <xf numFmtId="164" fontId="24" fillId="11" borderId="27" xfId="0" applyFont="true" applyBorder="true" applyAlignment="false" applyProtection="false">
      <alignment horizontal="general" vertical="bottom" textRotation="0" wrapText="false" indent="0" shrinkToFit="false"/>
      <protection locked="true" hidden="false"/>
    </xf>
    <xf numFmtId="171" fontId="24" fillId="11" borderId="27" xfId="0" applyFont="true" applyBorder="true" applyAlignment="true" applyProtection="false">
      <alignment horizontal="center" vertical="bottom" textRotation="0" wrapText="false" indent="0" shrinkToFit="false"/>
      <protection locked="true" hidden="false"/>
    </xf>
    <xf numFmtId="164" fontId="24" fillId="0" borderId="19" xfId="0" applyFont="true" applyBorder="true" applyAlignment="true" applyProtection="false">
      <alignment horizontal="center" vertical="center" textRotation="0" wrapText="true" indent="0" shrinkToFit="false"/>
      <protection locked="true" hidden="false"/>
    </xf>
    <xf numFmtId="164" fontId="24" fillId="0" borderId="20" xfId="0" applyFont="true" applyBorder="true" applyAlignment="true" applyProtection="false">
      <alignment horizontal="justify" vertical="center" textRotation="0" wrapText="true" indent="0" shrinkToFit="false"/>
      <protection locked="true" hidden="false"/>
    </xf>
    <xf numFmtId="164" fontId="23" fillId="0" borderId="39" xfId="0" applyFont="true" applyBorder="true" applyAlignment="false" applyProtection="false">
      <alignment horizontal="general" vertical="bottom" textRotation="0" wrapText="false" indent="0" shrinkToFit="false"/>
      <protection locked="true" hidden="false"/>
    </xf>
    <xf numFmtId="164" fontId="24" fillId="0" borderId="27" xfId="0" applyFont="true" applyBorder="true" applyAlignment="true" applyProtection="false">
      <alignment horizontal="right" vertical="center" textRotation="0" wrapText="true" indent="4" shrinkToFit="false"/>
      <protection locked="true" hidden="false"/>
    </xf>
    <xf numFmtId="171" fontId="24" fillId="10" borderId="27" xfId="0" applyFont="true" applyBorder="true" applyAlignment="true" applyProtection="true">
      <alignment horizontal="center" vertical="center" textRotation="0" wrapText="true" indent="0" shrinkToFit="false"/>
      <protection locked="true" hidden="false"/>
    </xf>
    <xf numFmtId="172" fontId="23" fillId="10" borderId="27" xfId="17" applyFont="true" applyBorder="true" applyAlignment="true" applyProtection="true">
      <alignment horizontal="left" vertical="bottom" textRotation="0" wrapText="false" indent="0" shrinkToFit="false"/>
      <protection locked="true" hidden="false"/>
    </xf>
    <xf numFmtId="164" fontId="26" fillId="0" borderId="0" xfId="0" applyFont="true" applyBorder="true" applyAlignment="false" applyProtection="false">
      <alignment horizontal="general" vertical="bottom" textRotation="0" wrapText="false" indent="0" shrinkToFit="false"/>
      <protection locked="true" hidden="false"/>
    </xf>
    <xf numFmtId="164" fontId="17" fillId="10" borderId="27" xfId="0" applyFont="true" applyBorder="true" applyAlignment="true" applyProtection="false">
      <alignment horizontal="center" vertical="center" textRotation="0" wrapText="false" indent="0" shrinkToFit="false"/>
      <protection locked="true" hidden="false"/>
    </xf>
    <xf numFmtId="164" fontId="17" fillId="10" borderId="27" xfId="0" applyFont="tru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left" vertical="bottom" textRotation="0" wrapText="false" indent="0" shrinkToFit="false"/>
      <protection locked="false" hidden="false"/>
    </xf>
    <xf numFmtId="171" fontId="17" fillId="10" borderId="27" xfId="0" applyFont="true" applyBorder="true" applyAlignment="true" applyProtection="false">
      <alignment horizontal="center" vertical="center" textRotation="0" wrapText="false" indent="0" shrinkToFit="false"/>
      <protection locked="true" hidden="false"/>
    </xf>
    <xf numFmtId="171" fontId="17" fillId="10" borderId="27" xfId="0" applyFont="true" applyBorder="true" applyAlignment="true" applyProtection="true">
      <alignment horizontal="center" vertical="center" textRotation="0" wrapText="false" indent="0" shrinkToFit="false"/>
      <protection locked="true" hidden="false"/>
    </xf>
    <xf numFmtId="164" fontId="23" fillId="0" borderId="38" xfId="0" applyFont="true" applyBorder="true" applyAlignment="true" applyProtection="true">
      <alignment horizontal="left" vertical="bottom" textRotation="0" wrapText="false" indent="0" shrinkToFit="false"/>
      <protection locked="false" hidden="false"/>
    </xf>
    <xf numFmtId="171" fontId="0" fillId="0" borderId="0" xfId="0" applyFont="false" applyBorder="fals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true">
      <alignment horizontal="left" vertical="bottom" textRotation="0" wrapText="false" indent="0" shrinkToFit="false"/>
      <protection locked="false" hidden="false"/>
    </xf>
    <xf numFmtId="164" fontId="0" fillId="0" borderId="30" xfId="0" applyFont="false" applyBorder="true" applyAlignment="true" applyProtection="true">
      <alignment horizontal="center" vertical="bottom" textRotation="0" wrapText="false" indent="0" shrinkToFit="false"/>
      <protection locked="false" hidden="false"/>
    </xf>
    <xf numFmtId="164" fontId="0" fillId="0" borderId="20" xfId="0" applyFont="false" applyBorder="true" applyAlignment="true" applyProtection="false">
      <alignment horizontal="center" vertical="bottom" textRotation="0" wrapText="false" indent="0" shrinkToFit="false"/>
      <protection locked="true" hidden="false"/>
    </xf>
    <xf numFmtId="164" fontId="0" fillId="0" borderId="39" xfId="0" applyFont="false" applyBorder="true" applyAlignment="true" applyProtection="false">
      <alignment horizontal="center" vertical="bottom" textRotation="0" wrapText="false" indent="0" shrinkToFit="false"/>
      <protection locked="true" hidden="false"/>
    </xf>
    <xf numFmtId="164" fontId="0" fillId="0" borderId="6" xfId="0" applyFont="false" applyBorder="true" applyAlignment="true" applyProtection="false">
      <alignment horizontal="center" vertical="bottom" textRotation="0" wrapText="false" indent="0" shrinkToFit="false"/>
      <protection locked="true" hidden="false"/>
    </xf>
    <xf numFmtId="164" fontId="0" fillId="0" borderId="9" xfId="0" applyFont="false" applyBorder="true" applyAlignment="true" applyProtection="false">
      <alignment horizontal="center" vertical="bottom" textRotation="0" wrapText="false" indent="0" shrinkToFit="false"/>
      <protection locked="true" hidden="false"/>
    </xf>
    <xf numFmtId="164" fontId="11" fillId="0" borderId="3" xfId="0" applyFont="true" applyBorder="true" applyAlignment="true" applyProtection="false">
      <alignment horizontal="left" vertical="bottom" textRotation="0" wrapText="false" indent="0" shrinkToFit="false"/>
      <protection locked="true" hidden="false"/>
    </xf>
    <xf numFmtId="164" fontId="17" fillId="0" borderId="3" xfId="0" applyFont="true" applyBorder="true" applyAlignment="true" applyProtection="false">
      <alignment horizontal="center" vertical="bottom" textRotation="0" wrapText="false" indent="0" shrinkToFit="false"/>
      <protection locked="true" hidden="false"/>
    </xf>
    <xf numFmtId="164" fontId="11" fillId="0" borderId="20" xfId="0" applyFont="true" applyBorder="true" applyAlignment="true" applyProtection="false">
      <alignment horizontal="left" vertical="center" textRotation="0" wrapText="false" indent="0" shrinkToFit="false"/>
      <protection locked="true" hidden="false"/>
    </xf>
    <xf numFmtId="164" fontId="11" fillId="0" borderId="39" xfId="0" applyFont="true" applyBorder="true" applyAlignment="true" applyProtection="false">
      <alignment horizontal="left" vertical="center" textRotation="0" wrapText="false" indent="0" shrinkToFit="false"/>
      <protection locked="true" hidden="false"/>
    </xf>
    <xf numFmtId="164" fontId="18" fillId="0" borderId="4" xfId="0" applyFont="true" applyBorder="true" applyAlignment="true" applyProtection="true">
      <alignment horizontal="general" vertical="center" textRotation="0" wrapText="false" indent="0" shrinkToFit="false"/>
      <protection locked="true" hidden="false"/>
    </xf>
    <xf numFmtId="164" fontId="18" fillId="0" borderId="6" xfId="0" applyFont="true" applyBorder="true" applyAlignment="true" applyProtection="true">
      <alignment horizontal="general" vertical="center" textRotation="0" wrapText="false" indent="0" shrinkToFit="false"/>
      <protection locked="true" hidden="false"/>
    </xf>
    <xf numFmtId="164" fontId="17" fillId="0" borderId="5"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true" applyAlignment="true" applyProtection="false">
      <alignment horizontal="left" vertical="center" textRotation="0" wrapText="false" indent="0" shrinkToFit="false"/>
      <protection locked="true" hidden="false"/>
    </xf>
    <xf numFmtId="164" fontId="18" fillId="0" borderId="6" xfId="0" applyFont="true" applyBorder="true" applyAlignment="true" applyProtection="false">
      <alignment horizontal="left" vertical="center" textRotation="0" wrapText="false" indent="0" shrinkToFit="false"/>
      <protection locked="true" hidden="false"/>
    </xf>
    <xf numFmtId="167" fontId="17" fillId="0" borderId="4" xfId="0" applyFont="true" applyBorder="true" applyAlignment="true" applyProtection="true">
      <alignment horizontal="general" vertical="bottom" textRotation="0" wrapText="false" indent="0" shrinkToFit="false"/>
      <protection locked="true" hidden="false"/>
    </xf>
    <xf numFmtId="164" fontId="17" fillId="0" borderId="6" xfId="0" applyFont="true" applyBorder="true" applyAlignment="true" applyProtection="true">
      <alignment horizontal="general" vertical="bottom" textRotation="0" wrapText="false" indent="0" shrinkToFit="false"/>
      <protection locked="false" hidden="false"/>
    </xf>
    <xf numFmtId="164" fontId="17" fillId="0" borderId="8" xfId="0" applyFont="true" applyBorder="true" applyAlignment="true" applyProtection="false">
      <alignment horizontal="center" vertical="bottom" textRotation="0" wrapText="true" indent="0" shrinkToFit="false"/>
      <protection locked="true" hidden="false"/>
    </xf>
    <xf numFmtId="164" fontId="18" fillId="0" borderId="7" xfId="0" applyFont="true" applyBorder="true" applyAlignment="true" applyProtection="true">
      <alignment horizontal="general" vertical="center" textRotation="0" wrapText="false" indent="0" shrinkToFit="false"/>
      <protection locked="true" hidden="false"/>
    </xf>
    <xf numFmtId="164" fontId="18" fillId="0" borderId="9" xfId="0" applyFont="true" applyBorder="true" applyAlignment="true" applyProtection="true">
      <alignment horizontal="general" vertical="center" textRotation="0" wrapText="false" indent="0" shrinkToFit="false"/>
      <protection locked="true" hidden="false"/>
    </xf>
    <xf numFmtId="164" fontId="18" fillId="0" borderId="2" xfId="0" applyFont="true" applyBorder="true" applyAlignment="true" applyProtection="false">
      <alignment horizontal="left" vertical="center" textRotation="0" wrapText="false" indent="0" shrinkToFit="false"/>
      <protection locked="true" hidden="false"/>
    </xf>
    <xf numFmtId="164" fontId="18" fillId="0" borderId="9"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left" vertical="bottom" textRotation="0" wrapText="false" indent="0" shrinkToFit="false"/>
      <protection locked="true" hidden="false"/>
    </xf>
    <xf numFmtId="164" fontId="11" fillId="0" borderId="0" xfId="0" applyFont="true" applyBorder="true" applyAlignment="true" applyProtection="false">
      <alignment horizontal="left" vertical="bottom" textRotation="0" wrapText="false" indent="0" shrinkToFit="false"/>
      <protection locked="true" hidden="false"/>
    </xf>
    <xf numFmtId="164" fontId="18" fillId="0" borderId="32" xfId="0" applyFont="true" applyBorder="true" applyAlignment="true" applyProtection="false">
      <alignment horizontal="left" vertical="bottom" textRotation="0" wrapText="false" indent="0" shrinkToFit="false"/>
      <protection locked="true" hidden="false"/>
    </xf>
    <xf numFmtId="164" fontId="18" fillId="12" borderId="40" xfId="0" applyFont="true" applyBorder="true" applyAlignment="true" applyProtection="false">
      <alignment horizontal="center" vertical="center" textRotation="0" wrapText="false" indent="0" shrinkToFit="false"/>
      <protection locked="true" hidden="false"/>
    </xf>
    <xf numFmtId="164" fontId="18" fillId="12" borderId="41" xfId="0" applyFont="true" applyBorder="true" applyAlignment="true" applyProtection="false">
      <alignment horizontal="center" vertical="center" textRotation="0" wrapText="false" indent="0" shrinkToFit="false"/>
      <protection locked="true" hidden="false"/>
    </xf>
    <xf numFmtId="164" fontId="18" fillId="12" borderId="41" xfId="0" applyFont="true" applyBorder="true" applyAlignment="true" applyProtection="false">
      <alignment horizontal="center" vertical="center" textRotation="0" wrapText="true" indent="0" shrinkToFit="false"/>
      <protection locked="true" hidden="false"/>
    </xf>
    <xf numFmtId="164" fontId="18" fillId="12" borderId="42" xfId="0" applyFont="true" applyBorder="true" applyAlignment="true" applyProtection="false">
      <alignment horizontal="center" vertical="center" textRotation="0" wrapText="true" indent="0" shrinkToFit="false"/>
      <protection locked="true" hidden="false"/>
    </xf>
    <xf numFmtId="164" fontId="11" fillId="0" borderId="43" xfId="0" applyFont="true" applyBorder="true" applyAlignment="true" applyProtection="true">
      <alignment horizontal="center" vertical="bottom" textRotation="0" wrapText="false" indent="0" shrinkToFit="false"/>
      <protection locked="false" hidden="false"/>
    </xf>
    <xf numFmtId="164" fontId="11" fillId="0" borderId="27" xfId="0" applyFont="true" applyBorder="true" applyAlignment="true" applyProtection="true">
      <alignment horizontal="center" vertical="bottom" textRotation="0" wrapText="false" indent="0" shrinkToFit="false"/>
      <protection locked="false" hidden="false"/>
    </xf>
    <xf numFmtId="164" fontId="11" fillId="0" borderId="27" xfId="0" applyFont="true" applyBorder="true" applyAlignment="false" applyProtection="true">
      <alignment horizontal="general" vertical="bottom" textRotation="0" wrapText="false" indent="0" shrinkToFit="false"/>
      <protection locked="false" hidden="false"/>
    </xf>
    <xf numFmtId="173" fontId="11" fillId="0" borderId="27" xfId="0" applyFont="true" applyBorder="true" applyAlignment="false" applyProtection="true">
      <alignment horizontal="general" vertical="bottom" textRotation="0" wrapText="false" indent="0" shrinkToFit="false"/>
      <protection locked="false" hidden="false"/>
    </xf>
    <xf numFmtId="173" fontId="11" fillId="0" borderId="27" xfId="0" applyFont="true" applyBorder="true" applyAlignment="true" applyProtection="true">
      <alignment horizontal="center" vertical="bottom" textRotation="0" wrapText="false" indent="0" shrinkToFit="false"/>
      <protection locked="false" hidden="false"/>
    </xf>
    <xf numFmtId="173" fontId="11" fillId="13" borderId="15"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11" fillId="0" borderId="0"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11" fillId="0" borderId="12" xfId="0" applyFont="true" applyBorder="true" applyAlignment="true" applyProtection="false">
      <alignment horizontal="center" vertical="bottom" textRotation="0" wrapText="false" indent="0" shrinkToFit="false"/>
      <protection locked="true" hidden="false"/>
    </xf>
    <xf numFmtId="168" fontId="11" fillId="0" borderId="8" xfId="0" applyFont="true" applyBorder="true" applyAlignment="true" applyProtection="false">
      <alignment horizontal="center" vertical="bottom" textRotation="0" wrapText="false" indent="0" shrinkToFit="false"/>
      <protection locked="true" hidden="false"/>
    </xf>
    <xf numFmtId="171" fontId="11" fillId="13" borderId="13" xfId="0" applyFont="true" applyBorder="true" applyAlignment="true" applyProtection="false">
      <alignment horizontal="center" vertical="bottom" textRotation="0" wrapText="false" indent="0" shrinkToFit="false"/>
      <protection locked="true" hidden="false"/>
    </xf>
    <xf numFmtId="174" fontId="11" fillId="0" borderId="43" xfId="0" applyFont="true" applyBorder="true" applyAlignment="true" applyProtection="false">
      <alignment horizontal="center" vertical="bottom" textRotation="0" wrapText="false" indent="0" shrinkToFit="false"/>
      <protection locked="true" hidden="false"/>
    </xf>
    <xf numFmtId="171" fontId="18" fillId="0" borderId="30" xfId="17" applyFont="true" applyBorder="true" applyAlignment="true" applyProtection="true">
      <alignment horizontal="center" vertical="center" textRotation="0" wrapText="false" indent="0" shrinkToFit="false"/>
      <protection locked="true" hidden="false"/>
    </xf>
    <xf numFmtId="171" fontId="18" fillId="13" borderId="44" xfId="17" applyFont="true" applyBorder="true" applyAlignment="true" applyProtection="true">
      <alignment horizontal="general" vertical="center" textRotation="0" wrapText="false" indent="0" shrinkToFit="false"/>
      <protection locked="true" hidden="false"/>
    </xf>
    <xf numFmtId="174" fontId="11" fillId="0" borderId="45" xfId="0" applyFont="true" applyBorder="true" applyAlignment="true" applyProtection="false">
      <alignment horizontal="center" vertical="bottom" textRotation="0" wrapText="false" indent="0" shrinkToFit="false"/>
      <protection locked="true" hidden="false"/>
    </xf>
    <xf numFmtId="171" fontId="11" fillId="0" borderId="46" xfId="0" applyFont="true" applyBorder="true" applyAlignment="true" applyProtection="false">
      <alignment horizontal="center" vertical="bottom" textRotation="0" wrapText="false" indent="0" shrinkToFit="false"/>
      <protection locked="true" hidden="false"/>
    </xf>
    <xf numFmtId="171" fontId="11" fillId="13" borderId="47" xfId="0" applyFont="true" applyBorder="true" applyAlignment="true" applyProtection="false">
      <alignment horizontal="center" vertical="bottom" textRotation="0" wrapText="false" indent="0" shrinkToFit="false"/>
      <protection locked="true" hidden="false"/>
    </xf>
    <xf numFmtId="171" fontId="11" fillId="0" borderId="20" xfId="0" applyFont="true" applyBorder="true" applyAlignment="true" applyProtection="false">
      <alignment horizontal="center" vertical="bottom" textRotation="0" wrapText="false" indent="0" shrinkToFit="false"/>
      <protection locked="true" hidden="false"/>
    </xf>
    <xf numFmtId="171" fontId="11" fillId="0" borderId="20" xfId="0" applyFont="true" applyBorder="true" applyAlignment="true" applyProtection="false">
      <alignment horizontal="center" vertical="bottom" textRotation="0" wrapText="false" indent="0" shrinkToFit="false"/>
      <protection locked="true" hidden="false"/>
    </xf>
    <xf numFmtId="164" fontId="18" fillId="0" borderId="32"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11" fillId="0" borderId="0" xfId="0" applyFont="true" applyBorder="true" applyAlignment="false" applyProtection="true">
      <alignment horizontal="general" vertical="bottom" textRotation="0" wrapText="false" indent="0" shrinkToFit="false"/>
      <protection locked="true" hidden="false"/>
    </xf>
    <xf numFmtId="164" fontId="11" fillId="0" borderId="6" xfId="0" applyFont="true" applyBorder="true" applyAlignment="false" applyProtection="true">
      <alignment horizontal="general" vertical="bottom" textRotation="0" wrapText="false" indent="0" shrinkToFit="false"/>
      <protection locked="true" hidden="false"/>
    </xf>
    <xf numFmtId="164" fontId="18" fillId="14" borderId="42" xfId="0" applyFont="true" applyBorder="true" applyAlignment="true" applyProtection="false">
      <alignment horizontal="center" vertical="center" textRotation="0" wrapText="true" indent="0" shrinkToFit="false"/>
      <protection locked="true" hidden="false"/>
    </xf>
    <xf numFmtId="174" fontId="11" fillId="0" borderId="20" xfId="0" applyFont="tru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4" fontId="0" fillId="0" borderId="20" xfId="0" applyFont="true" applyBorder="true" applyAlignment="true" applyProtection="false">
      <alignment horizontal="general" vertical="bottom" textRotation="0" wrapText="false" indent="0" shrinkToFit="false"/>
      <protection locked="true" hidden="false"/>
    </xf>
    <xf numFmtId="164" fontId="0" fillId="0" borderId="39" xfId="0" applyFont="true" applyBorder="true" applyAlignment="false" applyProtection="false">
      <alignment horizontal="general" vertical="bottom" textRotation="0" wrapText="false" indent="0" shrinkToFit="false"/>
      <protection locked="true" hidden="false"/>
    </xf>
    <xf numFmtId="164" fontId="0" fillId="0" borderId="39" xfId="0" applyFont="true" applyBorder="true" applyAlignment="true" applyProtection="false">
      <alignment horizontal="center" vertical="bottom" textRotation="0" wrapText="true" indent="0" shrinkToFit="false"/>
      <protection locked="true" hidden="false"/>
    </xf>
    <xf numFmtId="164" fontId="0" fillId="0" borderId="4" xfId="0" applyFont="true" applyBorder="true" applyAlignment="true" applyProtection="false">
      <alignment horizontal="general" vertical="bottom" textRotation="0" wrapText="false" indent="0" shrinkToFit="false"/>
      <protection locked="true" hidden="false"/>
    </xf>
    <xf numFmtId="164" fontId="0" fillId="0" borderId="6" xfId="0" applyFont="true" applyBorder="true" applyAlignment="true" applyProtection="false">
      <alignment horizontal="general" vertical="bottom" textRotation="0" wrapText="false" indent="0" shrinkToFit="false"/>
      <protection locked="true" hidden="false"/>
    </xf>
    <xf numFmtId="167" fontId="17" fillId="0" borderId="8" xfId="0" applyFont="true" applyBorder="true" applyAlignment="true" applyProtection="true">
      <alignment horizontal="center" vertical="center" textRotation="0" wrapText="false" indent="0" shrinkToFit="false"/>
      <protection locked="false" hidden="false"/>
    </xf>
    <xf numFmtId="164" fontId="0" fillId="0" borderId="6" xfId="0" applyFont="true" applyBorder="true" applyAlignment="true" applyProtection="false">
      <alignment horizontal="center" vertical="bottom" textRotation="0" wrapText="true" indent="0" shrinkToFit="false"/>
      <protection locked="true" hidden="false"/>
    </xf>
    <xf numFmtId="167" fontId="17" fillId="0" borderId="8" xfId="0" applyFont="true" applyBorder="true" applyAlignment="true" applyProtection="false">
      <alignment horizontal="center" vertical="center" textRotation="0" wrapText="false" indent="0" shrinkToFit="false"/>
      <protection locked="true" hidden="false"/>
    </xf>
    <xf numFmtId="164" fontId="0" fillId="0" borderId="8" xfId="0" applyFont="true" applyBorder="true" applyAlignment="true" applyProtection="false">
      <alignment horizontal="center" vertical="bottom" textRotation="0" wrapText="false" indent="0" shrinkToFit="false"/>
      <protection locked="true" hidden="false"/>
    </xf>
    <xf numFmtId="166" fontId="0" fillId="0" borderId="0" xfId="0" applyFont="true" applyBorder="true" applyAlignment="true" applyProtection="true">
      <alignment horizontal="general" vertical="bottom" textRotation="0" wrapText="false" indent="0" shrinkToFit="false"/>
      <protection locked="false" hidden="false"/>
    </xf>
    <xf numFmtId="164" fontId="0" fillId="0" borderId="0"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24" fillId="0" borderId="27" xfId="0" applyFont="true" applyBorder="true" applyAlignment="true" applyProtection="false">
      <alignment horizontal="left" vertical="center" textRotation="0" wrapText="false" indent="0" shrinkToFit="false"/>
      <protection locked="true" hidden="false"/>
    </xf>
    <xf numFmtId="171" fontId="0" fillId="0" borderId="27" xfId="0" applyFont="true" applyBorder="true" applyAlignment="true" applyProtection="true">
      <alignment horizontal="center" vertical="bottom" textRotation="0" wrapText="false" indent="0" shrinkToFit="false"/>
      <protection locked="false" hidden="false"/>
    </xf>
    <xf numFmtId="164" fontId="24" fillId="0" borderId="27" xfId="0" applyFont="true" applyBorder="true" applyAlignment="true" applyProtection="false">
      <alignment horizontal="center" vertical="center" textRotation="0" wrapText="true" indent="0" shrinkToFit="false"/>
      <protection locked="true" hidden="false"/>
    </xf>
    <xf numFmtId="169" fontId="0" fillId="0" borderId="27" xfId="0" applyFont="true" applyBorder="true" applyAlignment="true" applyProtection="true">
      <alignment horizontal="center" vertical="bottom" textRotation="0" wrapText="false" indent="0" shrinkToFit="false"/>
      <protection locked="fals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24" fillId="0" borderId="27" xfId="0" applyFont="true" applyBorder="true" applyAlignment="true" applyProtection="false">
      <alignment horizontal="left" vertical="center" textRotation="0" wrapText="true" indent="0" shrinkToFit="false"/>
      <protection locked="true" hidden="false"/>
    </xf>
    <xf numFmtId="164" fontId="0" fillId="0" borderId="27" xfId="0" applyFont="true" applyBorder="true" applyAlignment="true" applyProtection="true">
      <alignment horizontal="center" vertical="bottom" textRotation="0" wrapText="false" indent="0" shrinkToFit="false"/>
      <protection locked="false" hidden="false"/>
    </xf>
    <xf numFmtId="164" fontId="27" fillId="0" borderId="27" xfId="0" applyFont="true" applyBorder="true" applyAlignment="true" applyProtection="false">
      <alignment horizontal="center" vertical="center" textRotation="0" wrapText="true" indent="0" shrinkToFit="false"/>
      <protection locked="true" hidden="false"/>
    </xf>
    <xf numFmtId="169" fontId="0" fillId="0" borderId="27" xfId="0" applyFont="true" applyBorder="true" applyAlignment="true" applyProtection="true">
      <alignment horizontal="center" vertical="center" textRotation="0" wrapText="false" indent="0" shrinkToFit="false"/>
      <protection locked="false" hidden="false"/>
    </xf>
    <xf numFmtId="166" fontId="24" fillId="0" borderId="27" xfId="0" applyFont="true" applyBorder="true" applyAlignment="true" applyProtection="false">
      <alignment horizontal="left" vertical="center" textRotation="0" wrapText="false" indent="0" shrinkToFit="false"/>
      <protection locked="true" hidden="false"/>
    </xf>
    <xf numFmtId="171" fontId="0" fillId="0" borderId="27" xfId="0" applyFont="true" applyBorder="true" applyAlignment="true" applyProtection="true">
      <alignment horizontal="center" vertical="bottom" textRotation="0" wrapText="false" indent="0" shrinkToFit="false"/>
      <protection locked="true" hidden="false"/>
    </xf>
    <xf numFmtId="164" fontId="0" fillId="9" borderId="27" xfId="0" applyFont="true" applyBorder="true" applyAlignment="true" applyProtection="false">
      <alignment horizontal="center" vertical="bottom" textRotation="0" wrapText="false" indent="0" shrinkToFit="false"/>
      <protection locked="true" hidden="false"/>
    </xf>
    <xf numFmtId="166" fontId="24" fillId="0" borderId="0"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28" fillId="0" borderId="27" xfId="0" applyFont="true" applyBorder="true" applyAlignment="true" applyProtection="false">
      <alignment horizontal="center" vertical="top" textRotation="0" wrapText="true" indent="0" shrinkToFit="false"/>
      <protection locked="true" hidden="false"/>
    </xf>
    <xf numFmtId="164" fontId="28" fillId="0" borderId="30" xfId="0" applyFont="true" applyBorder="true" applyAlignment="true" applyProtection="false">
      <alignment horizontal="center" vertical="center" textRotation="0" wrapText="true" indent="0" shrinkToFit="false"/>
      <protection locked="true" hidden="false"/>
    </xf>
    <xf numFmtId="171" fontId="0" fillId="0" borderId="27" xfId="0" applyFont="true" applyBorder="true" applyAlignment="true" applyProtection="true">
      <alignment horizontal="center" vertical="center" textRotation="0" wrapText="true" indent="0" shrinkToFit="false"/>
      <protection locked="true" hidden="false"/>
    </xf>
    <xf numFmtId="171" fontId="0" fillId="0" borderId="27" xfId="0" applyFont="true" applyBorder="true" applyAlignment="true" applyProtection="true">
      <alignment horizontal="center" vertical="center" textRotation="0" wrapText="true" indent="0" shrinkToFit="false"/>
      <protection locked="false" hidden="false"/>
    </xf>
    <xf numFmtId="164" fontId="28" fillId="0" borderId="27" xfId="0" applyFont="true" applyBorder="true" applyAlignment="true" applyProtection="false">
      <alignment horizontal="center" vertical="center" textRotation="0" wrapText="false" indent="0" shrinkToFit="false"/>
      <protection locked="true" hidden="false"/>
    </xf>
    <xf numFmtId="171" fontId="0" fillId="0" borderId="27" xfId="0" applyFont="true" applyBorder="true" applyAlignment="true" applyProtection="false">
      <alignment horizontal="center" vertical="center" textRotation="0" wrapText="true" indent="0" shrinkToFit="false"/>
      <protection locked="true" hidden="false"/>
    </xf>
    <xf numFmtId="164" fontId="0" fillId="0" borderId="27" xfId="0" applyFont="true" applyBorder="true" applyAlignment="true" applyProtection="true">
      <alignment horizontal="general" vertical="bottom" textRotation="0" wrapText="false" indent="0" shrinkToFit="false"/>
      <protection locked="false" hidden="false"/>
    </xf>
    <xf numFmtId="164" fontId="28" fillId="10" borderId="30" xfId="0" applyFont="true" applyBorder="true" applyAlignment="true" applyProtection="false">
      <alignment horizontal="center" vertical="center" textRotation="0" wrapText="true" indent="0" shrinkToFit="false"/>
      <protection locked="true" hidden="false"/>
    </xf>
    <xf numFmtId="171" fontId="0" fillId="10" borderId="27" xfId="0" applyFont="true" applyBorder="true" applyAlignment="true" applyProtection="false">
      <alignment horizontal="center" vertical="center" textRotation="0" wrapText="true" indent="0" shrinkToFit="false"/>
      <protection locked="true" hidden="false"/>
    </xf>
    <xf numFmtId="164" fontId="28" fillId="10" borderId="27" xfId="0" applyFont="true" applyBorder="true" applyAlignment="true" applyProtection="false">
      <alignment horizontal="center" vertical="center" textRotation="0" wrapText="true" indent="0" shrinkToFit="false"/>
      <protection locked="true" hidden="false"/>
    </xf>
    <xf numFmtId="164" fontId="25" fillId="10" borderId="3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71" fontId="0" fillId="0" borderId="0" xfId="0" applyFont="true" applyBorder="true" applyAlignment="true" applyProtection="false">
      <alignment horizontal="center" vertical="center"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0" fillId="0" borderId="6" xfId="0" applyFont="true" applyBorder="true" applyAlignment="false" applyProtection="false">
      <alignment horizontal="general" vertical="bottom" textRotation="0" wrapText="false" indent="0" shrinkToFit="false"/>
      <protection locked="true" hidden="false"/>
    </xf>
    <xf numFmtId="164" fontId="23" fillId="0" borderId="27" xfId="0" applyFont="true" applyBorder="true" applyAlignment="true" applyProtection="false">
      <alignment horizontal="center" vertical="center" textRotation="0" wrapText="false" indent="0" shrinkToFit="false"/>
      <protection locked="true" hidden="false"/>
    </xf>
    <xf numFmtId="164" fontId="23" fillId="0" borderId="27" xfId="0" applyFont="true" applyBorder="true" applyAlignment="true" applyProtection="false">
      <alignment horizontal="center" vertical="center" textRotation="0" wrapText="true" indent="0" shrinkToFit="false"/>
      <protection locked="true" hidden="false"/>
    </xf>
    <xf numFmtId="164" fontId="23" fillId="0" borderId="27" xfId="0" applyFont="true" applyBorder="true" applyAlignment="true" applyProtection="false">
      <alignment horizontal="center" vertical="top" textRotation="0" wrapText="true" indent="0" shrinkToFit="false"/>
      <protection locked="true" hidden="false"/>
    </xf>
    <xf numFmtId="171" fontId="0" fillId="15" borderId="0" xfId="0" applyFont="true" applyBorder="true" applyAlignment="true" applyProtection="false">
      <alignment horizontal="center" vertical="center" textRotation="0" wrapText="false" indent="0" shrinkToFit="false"/>
      <protection locked="true" hidden="false"/>
    </xf>
    <xf numFmtId="164" fontId="16" fillId="0" borderId="19" xfId="0" applyFont="true" applyBorder="true" applyAlignment="true" applyProtection="false">
      <alignment horizontal="general" vertical="top"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9" fontId="23" fillId="0" borderId="0" xfId="0" applyFont="true" applyBorder="true" applyAlignment="true" applyProtection="false">
      <alignment horizontal="general" vertical="top" textRotation="0" wrapText="false" indent="0" shrinkToFit="false"/>
      <protection locked="true" hidden="false"/>
    </xf>
    <xf numFmtId="164" fontId="23" fillId="0" borderId="6" xfId="0" applyFont="true" applyBorder="true" applyAlignment="true" applyProtection="false">
      <alignment horizontal="general" vertical="top" textRotation="0" wrapText="false" indent="0" shrinkToFit="false"/>
      <protection locked="true" hidden="false"/>
    </xf>
    <xf numFmtId="164" fontId="28" fillId="0" borderId="19" xfId="0" applyFont="true" applyBorder="true" applyAlignment="true" applyProtection="false">
      <alignment horizontal="left" vertical="top" textRotation="0" wrapText="false" indent="0" shrinkToFit="false"/>
      <protection locked="true" hidden="false"/>
    </xf>
    <xf numFmtId="164" fontId="23" fillId="0" borderId="20" xfId="0" applyFont="true" applyBorder="true" applyAlignment="true" applyProtection="false">
      <alignment horizontal="general" vertical="top" textRotation="0" wrapText="false" indent="0" shrinkToFit="false"/>
      <protection locked="true" hidden="false"/>
    </xf>
    <xf numFmtId="164" fontId="23" fillId="0" borderId="39" xfId="0" applyFont="true" applyBorder="true" applyAlignment="true" applyProtection="false">
      <alignment horizontal="general" vertical="top" textRotation="0" wrapText="false" indent="0" shrinkToFit="false"/>
      <protection locked="true" hidden="false"/>
    </xf>
    <xf numFmtId="164" fontId="28" fillId="0" borderId="4" xfId="0" applyFont="true" applyBorder="true" applyAlignment="true" applyProtection="false">
      <alignment horizontal="left" vertical="top" textRotation="0" wrapText="true" indent="0" shrinkToFit="false"/>
      <protection locked="true" hidden="false"/>
    </xf>
    <xf numFmtId="164" fontId="23" fillId="0" borderId="4" xfId="0" applyFont="true" applyBorder="true" applyAlignment="true" applyProtection="false">
      <alignment horizontal="general" vertical="top" textRotation="0" wrapText="false" indent="0" shrinkToFit="false"/>
      <protection locked="true" hidden="false"/>
    </xf>
    <xf numFmtId="164" fontId="16" fillId="0" borderId="0" xfId="0" applyFont="true" applyBorder="true" applyAlignment="true" applyProtection="false">
      <alignment horizontal="general" vertical="top" textRotation="0" wrapText="false" indent="0" shrinkToFit="false"/>
      <protection locked="true" hidden="false"/>
    </xf>
    <xf numFmtId="164" fontId="28" fillId="0" borderId="4" xfId="0" applyFont="true" applyBorder="true" applyAlignment="true" applyProtection="false">
      <alignment horizontal="left" vertical="top" textRotation="0" wrapText="false" indent="0" shrinkToFit="false"/>
      <protection locked="true" hidden="false"/>
    </xf>
    <xf numFmtId="164" fontId="23" fillId="0" borderId="0" xfId="0" applyFont="true" applyBorder="true" applyAlignment="true" applyProtection="false">
      <alignment horizontal="general" vertical="top" textRotation="0" wrapText="false" indent="0" shrinkToFit="false"/>
      <protection locked="true" hidden="false"/>
    </xf>
    <xf numFmtId="164" fontId="28" fillId="0" borderId="4" xfId="0" applyFont="true" applyBorder="true" applyAlignment="tru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general" vertical="bottom" textRotation="0" wrapText="false" indent="0" shrinkToFit="false"/>
      <protection locked="true" hidden="false"/>
    </xf>
    <xf numFmtId="164" fontId="16" fillId="0" borderId="6" xfId="0" applyFont="true" applyBorder="true" applyAlignment="true" applyProtection="false">
      <alignment horizontal="general" vertical="bottom" textRotation="0" wrapText="false" indent="0" shrinkToFit="false"/>
      <protection locked="true" hidden="false"/>
    </xf>
    <xf numFmtId="164" fontId="28" fillId="0" borderId="7" xfId="0" applyFont="true" applyBorder="true" applyAlignment="true" applyProtection="false">
      <alignment horizontal="general" vertical="bottom" textRotation="0" wrapText="false" indent="0" shrinkToFit="false"/>
      <protection locked="true" hidden="false"/>
    </xf>
    <xf numFmtId="164" fontId="23" fillId="0" borderId="2" xfId="0" applyFont="true" applyBorder="true" applyAlignment="true" applyProtection="false">
      <alignment horizontal="general" vertical="top" textRotation="0" wrapText="false" indent="0" shrinkToFit="false"/>
      <protection locked="true" hidden="false"/>
    </xf>
    <xf numFmtId="164" fontId="23" fillId="0" borderId="9" xfId="0" applyFont="true" applyBorder="true" applyAlignment="true" applyProtection="false">
      <alignment horizontal="general" vertical="top" textRotation="0" wrapText="false" indent="0" shrinkToFit="false"/>
      <protection locked="true" hidden="false"/>
    </xf>
    <xf numFmtId="164" fontId="28" fillId="0" borderId="8" xfId="0" applyFont="true" applyBorder="true" applyAlignment="true" applyProtection="false">
      <alignment horizontal="left" vertical="bottom" textRotation="0" wrapText="false" indent="0" shrinkToFit="false"/>
      <protection locked="true" hidden="false"/>
    </xf>
    <xf numFmtId="164" fontId="28" fillId="0" borderId="30" xfId="0" applyFont="true" applyBorder="true" applyAlignment="true" applyProtection="false">
      <alignment horizontal="general" vertical="bottom" textRotation="0" wrapText="true" indent="0" shrinkToFit="false"/>
      <protection locked="true" hidden="false"/>
    </xf>
    <xf numFmtId="164" fontId="17" fillId="0" borderId="37" xfId="0" applyFont="true" applyBorder="true" applyAlignment="true" applyProtection="true">
      <alignment horizontal="left" vertical="bottom" textRotation="0" wrapText="false" indent="0" shrinkToFit="false"/>
      <protection locked="false" hidden="false"/>
    </xf>
    <xf numFmtId="164" fontId="28" fillId="0" borderId="27" xfId="0" applyFont="true" applyBorder="true" applyAlignment="true" applyProtection="false">
      <alignment horizontal="left" vertical="bottom" textRotation="0" wrapText="true" indent="0" shrinkToFit="false"/>
      <protection locked="true" hidden="false"/>
    </xf>
    <xf numFmtId="164" fontId="24" fillId="0" borderId="0" xfId="0" applyFont="true" applyBorder="false" applyAlignment="true" applyProtection="false">
      <alignment horizontal="center" vertical="top" textRotation="0" wrapText="false" indent="0" shrinkToFit="false"/>
      <protection locked="true" hidden="false"/>
    </xf>
    <xf numFmtId="164" fontId="0" fillId="0" borderId="3" xfId="0" applyFont="true" applyBorder="true" applyAlignment="true" applyProtection="false">
      <alignment horizontal="center" vertical="bottom" textRotation="0" wrapText="false" indent="0" shrinkToFit="false"/>
      <protection locked="true" hidden="false"/>
    </xf>
    <xf numFmtId="164" fontId="16" fillId="0" borderId="3" xfId="0" applyFont="true" applyBorder="true" applyAlignment="true" applyProtection="false">
      <alignment horizontal="center" vertical="bottom" textRotation="0" wrapText="false" indent="0" shrinkToFit="false"/>
      <protection locked="true" hidden="false"/>
    </xf>
    <xf numFmtId="167" fontId="17" fillId="0" borderId="8" xfId="0" applyFont="true" applyBorder="true" applyAlignment="true" applyProtection="true">
      <alignment horizontal="center" vertical="center" textRotation="0" wrapText="false" indent="0" shrinkToFit="false"/>
      <protection locked="true" hidden="false"/>
    </xf>
    <xf numFmtId="164" fontId="0" fillId="0" borderId="5" xfId="0" applyFont="true" applyBorder="true" applyAlignment="true" applyProtection="false">
      <alignment horizontal="center" vertical="bottom"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true" applyAlignment="true" applyProtection="false">
      <alignment horizontal="left" vertical="top" textRotation="0" wrapText="true" indent="0" shrinkToFit="false"/>
      <protection locked="true" hidden="false"/>
    </xf>
    <xf numFmtId="164" fontId="30" fillId="0" borderId="0" xfId="0" applyFont="true" applyBorder="false" applyAlignment="true" applyProtection="false">
      <alignment horizontal="left" vertical="top" textRotation="0" wrapText="true" indent="0" shrinkToFit="false"/>
      <protection locked="true" hidden="false"/>
    </xf>
    <xf numFmtId="164" fontId="30" fillId="0" borderId="0" xfId="0" applyFont="true" applyBorder="true" applyAlignment="true" applyProtection="false">
      <alignment horizontal="left" vertical="bottom" textRotation="0" wrapText="true" indent="0" shrinkToFit="false"/>
      <protection locked="true" hidden="false"/>
    </xf>
    <xf numFmtId="164" fontId="30" fillId="0" borderId="0" xfId="0" applyFont="true" applyBorder="false" applyAlignment="true" applyProtection="false">
      <alignment horizontal="general" vertical="top" textRotation="0" wrapText="false" indent="0" shrinkToFit="false"/>
      <protection locked="true" hidden="false"/>
    </xf>
    <xf numFmtId="164" fontId="30" fillId="0" borderId="0" xfId="0" applyFont="true" applyBorder="true" applyAlignment="true" applyProtection="false">
      <alignment horizontal="left" vertical="distributed" textRotation="0" wrapText="true" indent="0" shrinkToFit="false"/>
      <protection locked="true" hidden="false"/>
    </xf>
    <xf numFmtId="164" fontId="0" fillId="0" borderId="3" xfId="0" applyFont="true" applyBorder="true" applyAlignment="true" applyProtection="false">
      <alignment horizontal="left" vertical="bottom" textRotation="0" wrapText="true" indent="0" shrinkToFit="false"/>
      <protection locked="true" hidden="false"/>
    </xf>
    <xf numFmtId="164" fontId="0" fillId="0" borderId="5" xfId="0" applyFont="true" applyBorder="true" applyAlignment="true" applyProtection="false">
      <alignment horizontal="left" vertical="top" textRotation="0" wrapText="false" indent="0" shrinkToFit="false"/>
      <protection locked="true" hidden="false"/>
    </xf>
    <xf numFmtId="167" fontId="17" fillId="0" borderId="8" xfId="0" applyFont="true" applyBorder="true" applyAlignment="true" applyProtection="false">
      <alignment horizontal="center" vertical="center" textRotation="0" wrapText="true" indent="0" shrinkToFit="false"/>
      <protection locked="true" hidden="false"/>
    </xf>
    <xf numFmtId="164" fontId="0" fillId="0" borderId="8" xfId="0" applyFont="true" applyBorder="true" applyAlignment="true" applyProtection="false">
      <alignment horizontal="center" vertical="bottom" textRotation="0" wrapText="true" indent="0" shrinkToFit="false"/>
      <protection locked="true" hidden="false"/>
    </xf>
    <xf numFmtId="164" fontId="0" fillId="0" borderId="23" xfId="0" applyFont="true" applyBorder="true" applyAlignment="true" applyProtection="false">
      <alignment horizontal="general" vertical="bottom" textRotation="0" wrapText="false" indent="0" shrinkToFit="false"/>
      <protection locked="true" hidden="false"/>
    </xf>
    <xf numFmtId="164" fontId="18" fillId="0" borderId="24" xfId="0" applyFont="true" applyBorder="true" applyAlignment="true" applyProtection="false">
      <alignment horizontal="center" vertical="bottom" textRotation="0" wrapText="false" indent="0" shrinkToFit="false"/>
      <protection locked="true" hidden="false"/>
    </xf>
    <xf numFmtId="164" fontId="0" fillId="0" borderId="24" xfId="0" applyFont="true" applyBorder="true" applyAlignment="true" applyProtection="false">
      <alignment horizontal="general" vertical="bottom" textRotation="0" wrapText="false" indent="0" shrinkToFit="false"/>
      <protection locked="true" hidden="false"/>
    </xf>
    <xf numFmtId="164" fontId="0" fillId="0" borderId="25" xfId="0" applyFont="true" applyBorder="true" applyAlignment="false" applyProtection="false">
      <alignment horizontal="general" vertical="bottom" textRotation="0" wrapText="false" indent="0" shrinkToFit="false"/>
      <protection locked="true" hidden="false"/>
    </xf>
    <xf numFmtId="164" fontId="0" fillId="0" borderId="28" xfId="0" applyFont="true" applyBorder="true" applyAlignment="false" applyProtection="false">
      <alignment horizontal="general" vertical="bottom" textRotation="0" wrapText="false" indent="0" shrinkToFit="false"/>
      <protection locked="true" hidden="false"/>
    </xf>
    <xf numFmtId="164" fontId="0" fillId="0" borderId="26" xfId="0" applyFont="true" applyBorder="true" applyAlignment="true" applyProtection="false">
      <alignment horizontal="left" vertical="bottom" textRotation="0" wrapText="false" indent="0" shrinkToFit="false"/>
      <protection locked="true" hidden="false"/>
    </xf>
    <xf numFmtId="164" fontId="18" fillId="0" borderId="27" xfId="0" applyFont="true" applyBorder="true" applyAlignment="true" applyProtection="true">
      <alignment horizontal="center" vertical="bottom" textRotation="0" wrapText="false" indent="0" shrinkToFit="false"/>
      <protection locked="false" hidden="false"/>
    </xf>
    <xf numFmtId="164" fontId="0" fillId="0" borderId="0" xfId="0" applyFont="true" applyBorder="true" applyAlignment="true" applyProtection="false">
      <alignment horizontal="right" vertical="bottom" textRotation="0" wrapText="false" indent="0" shrinkToFit="false"/>
      <protection locked="true" hidden="false"/>
    </xf>
    <xf numFmtId="164" fontId="0" fillId="0" borderId="28" xfId="0" applyFont="true" applyBorder="true" applyAlignment="true" applyProtection="false">
      <alignment horizontal="left" vertical="top" textRotation="0" wrapText="true" indent="0" shrinkToFit="false"/>
      <protection locked="true" hidden="false"/>
    </xf>
    <xf numFmtId="164" fontId="18"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4" fontId="0" fillId="0" borderId="26"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4" fontId="0" fillId="0" borderId="28" xfId="0" applyFont="true" applyBorder="true" applyAlignment="true" applyProtection="true">
      <alignment horizontal="left" vertical="top"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0" fillId="0" borderId="26" xfId="0" applyFont="true" applyBorder="true" applyAlignment="fals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right" vertical="center" textRotation="0" wrapText="false" indent="0" shrinkToFit="false"/>
      <protection locked="true" hidden="false"/>
    </xf>
    <xf numFmtId="164" fontId="0" fillId="0" borderId="26"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false" applyProtection="true">
      <alignment horizontal="general" vertical="bottom" textRotation="0" wrapText="false" indent="0" shrinkToFit="false"/>
      <protection locked="true" hidden="false"/>
    </xf>
    <xf numFmtId="164" fontId="0" fillId="0" borderId="26"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top" textRotation="0" wrapText="true" indent="0" shrinkToFit="false"/>
      <protection locked="true" hidden="false"/>
    </xf>
    <xf numFmtId="164" fontId="0" fillId="0" borderId="28" xfId="0" applyFont="fals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18" fillId="0" borderId="0" xfId="0" applyFont="true" applyBorder="true" applyAlignment="true" applyProtection="true">
      <alignment horizontal="center" vertical="bottom" textRotation="0" wrapText="false" indent="0" shrinkToFit="false"/>
      <protection locked="false" hidden="false"/>
    </xf>
    <xf numFmtId="164" fontId="0" fillId="0" borderId="0" xfId="0" applyFont="false" applyBorder="true" applyAlignment="true" applyProtection="false">
      <alignment horizontal="left" vertical="top" textRotation="0" wrapText="true" indent="0" shrinkToFit="false"/>
      <protection locked="true" hidden="false"/>
    </xf>
    <xf numFmtId="164" fontId="0" fillId="0" borderId="28" xfId="0" applyFont="false" applyBorder="true" applyAlignment="true" applyProtection="false">
      <alignment horizontal="left" vertical="top" textRotation="0" wrapText="true" indent="0" shrinkToFit="false"/>
      <protection locked="true" hidden="false"/>
    </xf>
    <xf numFmtId="164" fontId="18" fillId="0" borderId="0"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48" xfId="0" applyFont="true" applyBorder="tru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0" borderId="26" xfId="0" applyFont="false" applyBorder="true" applyAlignment="true" applyProtection="false">
      <alignment horizontal="general" vertical="bottom" textRotation="0" wrapText="false" indent="0" shrinkToFit="false"/>
      <protection locked="true" hidden="false"/>
    </xf>
    <xf numFmtId="164" fontId="0" fillId="0" borderId="28" xfId="0" applyFont="false" applyBorder="true" applyAlignment="true" applyProtection="false">
      <alignment horizontal="general" vertical="bottom" textRotation="0" wrapText="false" indent="0" shrinkToFit="false"/>
      <protection locked="true" hidden="false"/>
    </xf>
    <xf numFmtId="164" fontId="0" fillId="0" borderId="35" xfId="0" applyFont="true" applyBorder="true" applyAlignment="false" applyProtection="false">
      <alignment horizontal="general" vertical="bottom" textRotation="0" wrapText="false" indent="0" shrinkToFit="false"/>
      <protection locked="true" hidden="false"/>
    </xf>
    <xf numFmtId="164" fontId="0" fillId="0" borderId="31" xfId="0" applyFont="true" applyBorder="true" applyAlignment="false" applyProtection="false">
      <alignment horizontal="general" vertical="bottom" textRotation="0" wrapText="false" indent="0" shrinkToFit="false"/>
      <protection locked="true" hidden="false"/>
    </xf>
    <xf numFmtId="164" fontId="18" fillId="0" borderId="32" xfId="0" applyFont="true" applyBorder="true" applyAlignment="true" applyProtection="true">
      <alignment horizontal="center" vertical="bottom" textRotation="0" wrapText="false" indent="0" shrinkToFit="false"/>
      <protection locked="true" hidden="false"/>
    </xf>
    <xf numFmtId="164" fontId="0" fillId="0" borderId="32" xfId="0" applyFont="false" applyBorder="true" applyAlignment="true" applyProtection="false">
      <alignment horizontal="right" vertical="bottom" textRotation="0" wrapText="false" indent="0" shrinkToFit="false"/>
      <protection locked="true" hidden="false"/>
    </xf>
    <xf numFmtId="164" fontId="0" fillId="0" borderId="32" xfId="0" applyFont="false" applyBorder="true" applyAlignment="false" applyProtection="false">
      <alignment horizontal="general" vertical="bottom" textRotation="0" wrapText="false" indent="0" shrinkToFit="false"/>
      <protection locked="true" hidden="false"/>
    </xf>
    <xf numFmtId="164" fontId="0" fillId="0" borderId="32" xfId="0" applyFont="true" applyBorder="true" applyAlignment="false" applyProtection="false">
      <alignment horizontal="general" vertical="bottom" textRotation="0" wrapText="false" indent="0" shrinkToFit="false"/>
      <protection locked="true" hidden="false"/>
    </xf>
    <xf numFmtId="164" fontId="0" fillId="0" borderId="33" xfId="0" applyFont="true" applyBorder="true" applyAlignment="false" applyProtection="false">
      <alignment horizontal="general" vertical="bottom" textRotation="0" wrapText="false" indent="0" shrinkToFit="false"/>
      <protection locked="true" hidden="false"/>
    </xf>
    <xf numFmtId="169" fontId="17" fillId="0" borderId="0" xfId="0" applyFont="true" applyBorder="true" applyAlignment="true" applyProtection="false">
      <alignment horizontal="left" vertical="bottom" textRotation="0" wrapText="fals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4" fontId="32" fillId="0" borderId="6" xfId="0" applyFont="true" applyBorder="true" applyAlignment="true" applyProtection="false">
      <alignment horizontal="right" vertical="bottom" textRotation="0" wrapText="false" indent="0" shrinkToFit="false"/>
      <protection locked="true" hidden="false"/>
    </xf>
    <xf numFmtId="164" fontId="31" fillId="0" borderId="27" xfId="0" applyFont="true" applyBorder="true" applyAlignment="true" applyProtection="true">
      <alignment horizontal="center" vertical="bottom" textRotation="0" wrapText="false" indent="0" shrinkToFit="false"/>
      <protection locked="false" hidden="false"/>
    </xf>
    <xf numFmtId="164" fontId="32" fillId="0" borderId="0" xfId="0" applyFont="true" applyBorder="false" applyAlignment="true" applyProtection="false">
      <alignment horizontal="center" vertical="bottom" textRotation="0" wrapText="false" indent="0" shrinkToFit="false"/>
      <protection locked="true" hidden="false"/>
    </xf>
    <xf numFmtId="164" fontId="32" fillId="0" borderId="0" xfId="0" applyFont="true" applyBorder="true" applyAlignment="fals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false" indent="0" shrinkToFit="false"/>
      <protection locked="true" hidden="false"/>
    </xf>
    <xf numFmtId="164" fontId="33" fillId="0" borderId="0" xfId="0" applyFont="true" applyBorder="true" applyAlignment="true" applyProtection="false">
      <alignment horizontal="center" vertical="bottom" textRotation="0" wrapText="false" indent="0" shrinkToFit="false"/>
      <protection locked="true" hidden="false"/>
    </xf>
    <xf numFmtId="164" fontId="31" fillId="0" borderId="0" xfId="0" applyFont="true" applyBorder="false" applyAlignment="true" applyProtection="false">
      <alignment horizontal="general" vertical="center" textRotation="0" wrapText="false" indent="0" shrinkToFit="false"/>
      <protection locked="true" hidden="false"/>
    </xf>
    <xf numFmtId="164" fontId="32" fillId="0" borderId="0" xfId="0" applyFont="true" applyBorder="false" applyAlignment="true" applyProtection="true">
      <alignment horizontal="general" vertical="center" textRotation="0" wrapText="false" indent="0" shrinkToFit="false"/>
      <protection locked="true" hidden="false"/>
    </xf>
    <xf numFmtId="164" fontId="31" fillId="0" borderId="0" xfId="0" applyFont="true" applyBorder="false" applyAlignment="true" applyProtection="true">
      <alignment horizontal="general" vertical="center" textRotation="0" wrapText="false" indent="0" shrinkToFit="false"/>
      <protection locked="true" hidden="false"/>
    </xf>
    <xf numFmtId="164" fontId="32" fillId="0" borderId="0" xfId="0" applyFont="true" applyBorder="true" applyAlignment="true" applyProtection="true">
      <alignment horizontal="left" vertical="center" textRotation="0" wrapText="false" indent="0" shrinkToFit="false"/>
      <protection locked="true" hidden="false"/>
    </xf>
    <xf numFmtId="167" fontId="32" fillId="0" borderId="0" xfId="0" applyFont="true" applyBorder="true" applyAlignment="true" applyProtection="true">
      <alignment horizontal="left" vertical="center" textRotation="0" wrapText="false" indent="0" shrinkToFit="false"/>
      <protection locked="true" hidden="false"/>
    </xf>
    <xf numFmtId="167" fontId="32" fillId="0" borderId="0" xfId="0" applyFont="true" applyBorder="true" applyAlignment="true" applyProtection="true">
      <alignment horizontal="left" vertical="center" textRotation="0" wrapText="false" indent="0" shrinkToFit="false"/>
      <protection locked="false" hidden="false"/>
    </xf>
    <xf numFmtId="164" fontId="32" fillId="0" borderId="0" xfId="0" applyFont="true" applyBorder="true" applyAlignment="true" applyProtection="false">
      <alignment horizontal="left" vertical="bottom" textRotation="0" wrapText="true" indent="0" shrinkToFit="false"/>
      <protection locked="true" hidden="false"/>
    </xf>
    <xf numFmtId="164" fontId="31" fillId="0" borderId="0" xfId="0" applyFont="true" applyBorder="false" applyAlignment="true" applyProtection="false">
      <alignment horizontal="right" vertical="bottom" textRotation="0" wrapText="false" indent="0" shrinkToFit="false"/>
      <protection locked="true" hidden="false"/>
    </xf>
    <xf numFmtId="164" fontId="32" fillId="0" borderId="27" xfId="0" applyFont="true" applyBorder="true" applyAlignment="true" applyProtection="true">
      <alignment horizontal="center" vertical="center" textRotation="0" wrapText="false" indent="0" shrinkToFit="false"/>
      <protection locked="false" hidden="false"/>
    </xf>
    <xf numFmtId="164" fontId="31" fillId="0" borderId="4" xfId="0" applyFont="true" applyBorder="true" applyAlignment="true" applyProtection="false">
      <alignment horizontal="left" vertical="bottom" textRotation="0" wrapText="false" indent="0" shrinkToFit="false"/>
      <protection locked="true" hidden="false"/>
    </xf>
    <xf numFmtId="167" fontId="34" fillId="0" borderId="0" xfId="0" applyFont="true" applyBorder="false" applyAlignment="false" applyProtection="false">
      <alignment horizontal="general" vertical="bottom" textRotation="0" wrapText="false" indent="0" shrinkToFit="false"/>
      <protection locked="true" hidden="false"/>
    </xf>
    <xf numFmtId="164" fontId="31" fillId="0" borderId="5" xfId="0" applyFont="true" applyBorder="true" applyAlignment="true" applyProtection="false">
      <alignment horizontal="left" vertical="bottom" textRotation="0" wrapText="false" indent="0" shrinkToFit="false"/>
      <protection locked="true" hidden="false"/>
    </xf>
    <xf numFmtId="164" fontId="31" fillId="0" borderId="0" xfId="0" applyFont="true" applyBorder="true" applyAlignment="false" applyProtection="false">
      <alignment horizontal="general" vertical="bottom" textRotation="0" wrapText="false" indent="0" shrinkToFit="false"/>
      <protection locked="true" hidden="false"/>
    </xf>
    <xf numFmtId="164" fontId="32" fillId="0" borderId="27" xfId="0" applyFont="true" applyBorder="true" applyAlignment="true" applyProtection="false">
      <alignment horizontal="center" vertical="bottom" textRotation="0" wrapText="false" indent="0" shrinkToFit="false"/>
      <protection locked="true" hidden="false"/>
    </xf>
    <xf numFmtId="164" fontId="32" fillId="0" borderId="27" xfId="0" applyFont="true" applyBorder="true" applyAlignment="true" applyProtection="true">
      <alignment horizontal="center" vertical="center" textRotation="0" wrapText="false" indent="0" shrinkToFit="false"/>
      <protection locked="true" hidden="false"/>
    </xf>
    <xf numFmtId="164" fontId="32" fillId="0" borderId="37" xfId="0" applyFont="true" applyBorder="true" applyAlignment="true" applyProtection="true">
      <alignment horizontal="center" vertical="bottom" textRotation="0" wrapText="true" indent="0" shrinkToFit="false"/>
      <protection locked="true" hidden="false"/>
    </xf>
    <xf numFmtId="164" fontId="32" fillId="0" borderId="27" xfId="0" applyFont="true" applyBorder="true" applyAlignment="true" applyProtection="false">
      <alignment horizontal="center" vertical="bottom" textRotation="0" wrapText="true" indent="0" shrinkToFit="false"/>
      <protection locked="true" hidden="false"/>
    </xf>
    <xf numFmtId="164" fontId="32" fillId="0" borderId="27" xfId="0" applyFont="true" applyBorder="true" applyAlignment="true" applyProtection="true">
      <alignment horizontal="center" vertical="bottom" textRotation="0" wrapText="true" indent="0" shrinkToFit="false"/>
      <protection locked="true" hidden="false"/>
    </xf>
    <xf numFmtId="164" fontId="32" fillId="0" borderId="27" xfId="0" applyFont="true" applyBorder="true" applyAlignment="true" applyProtection="false">
      <alignment horizontal="left" vertical="bottom" textRotation="0" wrapText="false" indent="0" shrinkToFit="false"/>
      <protection locked="true" hidden="false"/>
    </xf>
    <xf numFmtId="164" fontId="31" fillId="0" borderId="0" xfId="0" applyFont="true" applyBorder="true" applyAlignment="true" applyProtection="false">
      <alignment horizontal="center" vertical="bottom" textRotation="0" wrapText="false" indent="0" shrinkToFit="false"/>
      <protection locked="true" hidden="false"/>
    </xf>
    <xf numFmtId="171" fontId="31" fillId="0" borderId="0" xfId="0" applyFont="true" applyBorder="true" applyAlignment="true" applyProtection="false">
      <alignment horizontal="center" vertical="bottom" textRotation="0" wrapText="false" indent="0" shrinkToFit="false"/>
      <protection locked="true" hidden="false"/>
    </xf>
    <xf numFmtId="175" fontId="31" fillId="0" borderId="0" xfId="0" applyFont="true" applyBorder="false" applyAlignment="true" applyProtection="false">
      <alignment horizontal="general" vertical="bottom" textRotation="0" wrapText="false" indent="0" shrinkToFit="false"/>
      <protection locked="true" hidden="false"/>
    </xf>
    <xf numFmtId="175" fontId="31" fillId="0" borderId="0"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true" applyAlignment="true" applyProtection="false">
      <alignment horizontal="center" vertical="bottom" textRotation="0" wrapText="fals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4" fontId="31" fillId="0" borderId="27" xfId="0" applyFont="true" applyBorder="true" applyAlignment="true" applyProtection="true">
      <alignment horizontal="center" vertical="center" textRotation="0" wrapText="false" indent="0" shrinkToFit="false"/>
      <protection locked="false" hidden="false"/>
    </xf>
    <xf numFmtId="166" fontId="36" fillId="0" borderId="0" xfId="0" applyFont="true" applyBorder="false" applyAlignment="false" applyProtection="false">
      <alignment horizontal="general" vertical="bottom" textRotation="0" wrapText="false" indent="0" shrinkToFit="false"/>
      <protection locked="true" hidden="false"/>
    </xf>
    <xf numFmtId="164" fontId="31" fillId="0" borderId="0" xfId="0" applyFont="true" applyBorder="false" applyAlignment="true" applyProtection="false">
      <alignment horizontal="left" vertical="bottom" textRotation="0" wrapText="false" indent="0" shrinkToFit="false"/>
      <protection locked="true" hidden="false"/>
    </xf>
    <xf numFmtId="164" fontId="31" fillId="0" borderId="2" xfId="0" applyFont="true" applyBorder="true" applyAlignment="true" applyProtection="true">
      <alignment horizontal="center" vertical="bottom" textRotation="0" wrapText="false" indent="0" shrinkToFit="false"/>
      <protection locked="false" hidden="false"/>
    </xf>
    <xf numFmtId="164" fontId="31" fillId="0" borderId="19" xfId="0" applyFont="true" applyBorder="true" applyAlignment="false" applyProtection="false">
      <alignment horizontal="general" vertical="bottom" textRotation="0" wrapText="false" indent="0" shrinkToFit="false"/>
      <protection locked="true" hidden="false"/>
    </xf>
    <xf numFmtId="164" fontId="31" fillId="0" borderId="20" xfId="0" applyFont="true" applyBorder="true" applyAlignment="false" applyProtection="false">
      <alignment horizontal="general" vertical="bottom" textRotation="0" wrapText="false" indent="0" shrinkToFit="false"/>
      <protection locked="true" hidden="false"/>
    </xf>
    <xf numFmtId="164" fontId="31" fillId="0" borderId="39" xfId="0" applyFont="true" applyBorder="true" applyAlignment="false" applyProtection="false">
      <alignment horizontal="general" vertical="bottom" textRotation="0" wrapText="false" indent="0" shrinkToFit="false"/>
      <protection locked="true" hidden="false"/>
    </xf>
    <xf numFmtId="164" fontId="31" fillId="0" borderId="4" xfId="0" applyFont="true" applyBorder="true" applyAlignment="false" applyProtection="false">
      <alignment horizontal="general" vertical="bottom" textRotation="0" wrapText="false" indent="0" shrinkToFit="false"/>
      <protection locked="true" hidden="false"/>
    </xf>
    <xf numFmtId="164" fontId="31" fillId="0" borderId="6" xfId="0" applyFont="true" applyBorder="true" applyAlignment="false" applyProtection="false">
      <alignment horizontal="general" vertical="bottom" textRotation="0" wrapText="false" indent="0" shrinkToFit="false"/>
      <protection locked="true" hidden="false"/>
    </xf>
    <xf numFmtId="164" fontId="31" fillId="0" borderId="7" xfId="0" applyFont="true" applyBorder="true" applyAlignment="false" applyProtection="false">
      <alignment horizontal="general" vertical="bottom" textRotation="0" wrapText="false" indent="0" shrinkToFit="false"/>
      <protection locked="true" hidden="false"/>
    </xf>
    <xf numFmtId="164" fontId="31" fillId="0" borderId="9" xfId="0" applyFont="true" applyBorder="true" applyAlignment="true" applyProtection="true">
      <alignment horizontal="center" vertical="bottom" textRotation="0" wrapText="false" indent="0" shrinkToFit="false"/>
      <protection locked="false" hidden="false"/>
    </xf>
    <xf numFmtId="164" fontId="31" fillId="0" borderId="7" xfId="0" applyFont="true" applyBorder="true" applyAlignment="true" applyProtection="false">
      <alignment horizontal="center" vertical="bottom" textRotation="0" wrapText="false" indent="0" shrinkToFit="false"/>
      <protection locked="true" hidden="false"/>
    </xf>
    <xf numFmtId="164" fontId="32" fillId="0" borderId="0" xfId="0" applyFont="true" applyBorder="true" applyAlignment="true" applyProtection="false">
      <alignment horizontal="center" vertical="bottom" textRotation="0" wrapText="true" indent="0" shrinkToFit="false"/>
      <protection locked="true" hidden="false"/>
    </xf>
    <xf numFmtId="164" fontId="31" fillId="0" borderId="0" xfId="0" applyFont="true" applyBorder="false" applyAlignment="false" applyProtection="true">
      <alignment horizontal="general" vertical="bottom" textRotation="0" wrapText="false" indent="0" shrinkToFit="false"/>
      <protection locked="false" hidden="false"/>
    </xf>
    <xf numFmtId="164" fontId="31" fillId="0" borderId="0" xfId="0" applyFont="true" applyBorder="true" applyAlignment="true" applyProtection="false">
      <alignment horizontal="left" vertical="bottom" textRotation="0" wrapText="true" indent="0" shrinkToFit="false"/>
      <protection locked="true" hidden="fals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rror 9" xfId="25"/>
    <cellStyle name="Footnote 10" xfId="26"/>
    <cellStyle name="Good 11" xfId="27"/>
    <cellStyle name="Heading 1 12" xfId="28"/>
    <cellStyle name="Heading 2 13" xfId="29"/>
    <cellStyle name="Hyperlink 14" xfId="30"/>
    <cellStyle name="Millares 5" xfId="31"/>
    <cellStyle name="Neutral 15" xfId="32"/>
    <cellStyle name="Note 16" xfId="33"/>
    <cellStyle name="Status 17" xfId="34"/>
    <cellStyle name="Text 18" xfId="35"/>
    <cellStyle name="Warning 19" xfId="36"/>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DDDDDD"/>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DEADA"/>
      <rgbColor rgb="FFBFBFBF"/>
      <rgbColor rgb="FFFF99CC"/>
      <rgbColor rgb="FFCC99FF"/>
      <rgbColor rgb="FFFFCCCC"/>
      <rgbColor rgb="FF3366FF"/>
      <rgbColor rgb="FF33CCCC"/>
      <rgbColor rgb="FF99CC00"/>
      <rgbColor rgb="FFFFCC00"/>
      <rgbColor rgb="FFFF9900"/>
      <rgbColor rgb="FFFF6600"/>
      <rgbColor rgb="FF7F7F7F"/>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externalLink" Target="externalLinks/externalLink1.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
</Relationships>
</file>

<file path=xl/drawings/_rels/drawing2.xml.rels><?xml version="1.0" encoding="UTF-8"?>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jpeg"/><Relationship Id="rId3" Type="http://schemas.openxmlformats.org/officeDocument/2006/relationships/image" Target="../media/image8.png"/><Relationship Id="rId4" Type="http://schemas.openxmlformats.org/officeDocument/2006/relationships/image" Target="../media/image9.png"/><Relationship Id="rId5" Type="http://schemas.openxmlformats.org/officeDocument/2006/relationships/image" Target="../media/image10.png"/>
</Relationships>
</file>

<file path=xl/drawings/_rels/drawing3.xml.rels><?xml version="1.0" encoding="UTF-8"?>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jpeg"/><Relationship Id="rId3" Type="http://schemas.openxmlformats.org/officeDocument/2006/relationships/image" Target="../media/image13.png"/><Relationship Id="rId4" Type="http://schemas.openxmlformats.org/officeDocument/2006/relationships/image" Target="../media/image14.png"/><Relationship Id="rId5" Type="http://schemas.openxmlformats.org/officeDocument/2006/relationships/image" Target="../media/image15.png"/><Relationship Id="rId6" Type="http://schemas.openxmlformats.org/officeDocument/2006/relationships/image" Target="../media/image16.png"/>
</Relationships>
</file>

<file path=xl/drawings/_rels/drawing4.xml.rels><?xml version="1.0" encoding="UTF-8"?>
<Relationships xmlns="http://schemas.openxmlformats.org/package/2006/relationships"><Relationship Id="rId1" Type="http://schemas.openxmlformats.org/officeDocument/2006/relationships/image" Target="../media/image17.jpeg"/><Relationship Id="rId2" Type="http://schemas.openxmlformats.org/officeDocument/2006/relationships/image" Target="../media/image18.png"/><Relationship Id="rId3" Type="http://schemas.openxmlformats.org/officeDocument/2006/relationships/image" Target="../media/image19.png"/><Relationship Id="rId4" Type="http://schemas.openxmlformats.org/officeDocument/2006/relationships/image" Target="../media/image20.png"/><Relationship Id="rId5" Type="http://schemas.openxmlformats.org/officeDocument/2006/relationships/image" Target="../media/image21.png"/>
</Relationships>
</file>

<file path=xl/drawings/_rels/drawing5.xml.rels><?xml version="1.0" encoding="UTF-8"?>
<Relationships xmlns="http://schemas.openxmlformats.org/package/2006/relationships"><Relationship Id="rId1" Type="http://schemas.openxmlformats.org/officeDocument/2006/relationships/image" Target="../media/image22.jpeg"/><Relationship Id="rId2" Type="http://schemas.openxmlformats.org/officeDocument/2006/relationships/image" Target="../media/image23.png"/><Relationship Id="rId3" Type="http://schemas.openxmlformats.org/officeDocument/2006/relationships/image" Target="../media/image24.png"/><Relationship Id="rId4" Type="http://schemas.openxmlformats.org/officeDocument/2006/relationships/image" Target="../media/image25.png"/><Relationship Id="rId5" Type="http://schemas.openxmlformats.org/officeDocument/2006/relationships/image" Target="../media/image26.png"/>
</Relationships>
</file>

<file path=xl/drawings/_rels/drawing6.xml.rels><?xml version="1.0" encoding="UTF-8"?>
<Relationships xmlns="http://schemas.openxmlformats.org/package/2006/relationships"><Relationship Id="rId1" Type="http://schemas.openxmlformats.org/officeDocument/2006/relationships/image" Target="../media/image27.jpeg"/><Relationship Id="rId2" Type="http://schemas.openxmlformats.org/officeDocument/2006/relationships/image" Target="../media/image28.png"/><Relationship Id="rId3" Type="http://schemas.openxmlformats.org/officeDocument/2006/relationships/image" Target="../media/image29.png"/><Relationship Id="rId4" Type="http://schemas.openxmlformats.org/officeDocument/2006/relationships/image" Target="../media/image30.png"/><Relationship Id="rId5" Type="http://schemas.openxmlformats.org/officeDocument/2006/relationships/image" Target="../media/image31.png"/>
</Relationships>
</file>

<file path=xl/drawings/_rels/drawing7.xml.rels><?xml version="1.0" encoding="UTF-8"?>
<Relationships xmlns="http://schemas.openxmlformats.org/package/2006/relationships"><Relationship Id="rId1" Type="http://schemas.openxmlformats.org/officeDocument/2006/relationships/image" Target="../media/image32.jpeg"/><Relationship Id="rId2" Type="http://schemas.openxmlformats.org/officeDocument/2006/relationships/image" Target="../media/image33.png"/><Relationship Id="rId3" Type="http://schemas.openxmlformats.org/officeDocument/2006/relationships/image" Target="../media/image34.png"/><Relationship Id="rId4" Type="http://schemas.openxmlformats.org/officeDocument/2006/relationships/image" Target="../media/image35.png"/><Relationship Id="rId5" Type="http://schemas.openxmlformats.org/officeDocument/2006/relationships/image" Target="../media/image36.png"/>
</Relationships>
</file>

<file path=xl/drawings/_rels/drawing8.xml.rels><?xml version="1.0" encoding="UTF-8"?>
<Relationships xmlns="http://schemas.openxmlformats.org/package/2006/relationships"><Relationship Id="rId1" Type="http://schemas.openxmlformats.org/officeDocument/2006/relationships/image" Target="../media/image37.jpeg"/><Relationship Id="rId2" Type="http://schemas.openxmlformats.org/officeDocument/2006/relationships/image" Target="../media/image38.png"/><Relationship Id="rId3" Type="http://schemas.openxmlformats.org/officeDocument/2006/relationships/image" Target="../media/image39.png"/><Relationship Id="rId4" Type="http://schemas.openxmlformats.org/officeDocument/2006/relationships/image" Target="../media/image40.png"/><Relationship Id="rId5" Type="http://schemas.openxmlformats.org/officeDocument/2006/relationships/image" Target="../media/image4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268560</xdr:colOff>
      <xdr:row>2</xdr:row>
      <xdr:rowOff>164520</xdr:rowOff>
    </xdr:from>
    <xdr:to>
      <xdr:col>9</xdr:col>
      <xdr:colOff>276840</xdr:colOff>
      <xdr:row>4</xdr:row>
      <xdr:rowOff>428400</xdr:rowOff>
    </xdr:to>
    <xdr:pic>
      <xdr:nvPicPr>
        <xdr:cNvPr id="0" name="2 Imagen" descr=""/>
        <xdr:cNvPicPr/>
      </xdr:nvPicPr>
      <xdr:blipFill>
        <a:blip r:embed="rId1"/>
        <a:stretch/>
      </xdr:blipFill>
      <xdr:spPr>
        <a:xfrm>
          <a:off x="2716920" y="545400"/>
          <a:ext cx="763920" cy="644760"/>
        </a:xfrm>
        <a:prstGeom prst="rect">
          <a:avLst/>
        </a:prstGeom>
        <a:ln w="9360">
          <a:noFill/>
        </a:ln>
      </xdr:spPr>
    </xdr:pic>
    <xdr:clientData/>
  </xdr:twoCellAnchor>
  <xdr:twoCellAnchor editAs="oneCell">
    <xdr:from>
      <xdr:col>12</xdr:col>
      <xdr:colOff>138600</xdr:colOff>
      <xdr:row>3</xdr:row>
      <xdr:rowOff>104040</xdr:rowOff>
    </xdr:from>
    <xdr:to>
      <xdr:col>15</xdr:col>
      <xdr:colOff>200520</xdr:colOff>
      <xdr:row>4</xdr:row>
      <xdr:rowOff>307080</xdr:rowOff>
    </xdr:to>
    <xdr:pic>
      <xdr:nvPicPr>
        <xdr:cNvPr id="1" name="Picture 3" descr="ministeri"/>
        <xdr:cNvPicPr/>
      </xdr:nvPicPr>
      <xdr:blipFill>
        <a:blip r:embed="rId2"/>
        <a:stretch/>
      </xdr:blipFill>
      <xdr:spPr>
        <a:xfrm>
          <a:off x="5780880" y="675360"/>
          <a:ext cx="1715760" cy="393480"/>
        </a:xfrm>
        <a:prstGeom prst="rect">
          <a:avLst/>
        </a:prstGeom>
        <a:ln w="0">
          <a:noFill/>
        </a:ln>
      </xdr:spPr>
    </xdr:pic>
    <xdr:clientData/>
  </xdr:twoCellAnchor>
  <xdr:twoCellAnchor editAs="absolute">
    <xdr:from>
      <xdr:col>15</xdr:col>
      <xdr:colOff>354960</xdr:colOff>
      <xdr:row>3</xdr:row>
      <xdr:rowOff>25920</xdr:rowOff>
    </xdr:from>
    <xdr:to>
      <xdr:col>15</xdr:col>
      <xdr:colOff>930600</xdr:colOff>
      <xdr:row>4</xdr:row>
      <xdr:rowOff>338760</xdr:rowOff>
    </xdr:to>
    <xdr:pic>
      <xdr:nvPicPr>
        <xdr:cNvPr id="2" name="Imatge 2" descr=""/>
        <xdr:cNvPicPr/>
      </xdr:nvPicPr>
      <xdr:blipFill>
        <a:blip r:embed="rId3"/>
        <a:stretch/>
      </xdr:blipFill>
      <xdr:spPr>
        <a:xfrm>
          <a:off x="7651080" y="597240"/>
          <a:ext cx="575640" cy="503280"/>
        </a:xfrm>
        <a:prstGeom prst="rect">
          <a:avLst/>
        </a:prstGeom>
        <a:ln w="0">
          <a:noFill/>
        </a:ln>
      </xdr:spPr>
    </xdr:pic>
    <xdr:clientData/>
  </xdr:twoCellAnchor>
  <xdr:twoCellAnchor editAs="oneCell">
    <xdr:from>
      <xdr:col>0</xdr:col>
      <xdr:colOff>303120</xdr:colOff>
      <xdr:row>2</xdr:row>
      <xdr:rowOff>173160</xdr:rowOff>
    </xdr:from>
    <xdr:to>
      <xdr:col>8</xdr:col>
      <xdr:colOff>164520</xdr:colOff>
      <xdr:row>4</xdr:row>
      <xdr:rowOff>308160</xdr:rowOff>
    </xdr:to>
    <xdr:pic>
      <xdr:nvPicPr>
        <xdr:cNvPr id="3" name="9 Imagen" descr=""/>
        <xdr:cNvPicPr/>
      </xdr:nvPicPr>
      <xdr:blipFill>
        <a:blip r:embed="rId4"/>
        <a:stretch/>
      </xdr:blipFill>
      <xdr:spPr>
        <a:xfrm>
          <a:off x="303120" y="554040"/>
          <a:ext cx="2309760" cy="515880"/>
        </a:xfrm>
        <a:prstGeom prst="rect">
          <a:avLst/>
        </a:prstGeom>
        <a:ln w="0">
          <a:noFill/>
        </a:ln>
      </xdr:spPr>
    </xdr:pic>
    <xdr:clientData/>
  </xdr:twoCellAnchor>
  <xdr:twoCellAnchor editAs="oneCell">
    <xdr:from>
      <xdr:col>9</xdr:col>
      <xdr:colOff>545400</xdr:colOff>
      <xdr:row>2</xdr:row>
      <xdr:rowOff>112680</xdr:rowOff>
    </xdr:from>
    <xdr:to>
      <xdr:col>11</xdr:col>
      <xdr:colOff>614160</xdr:colOff>
      <xdr:row>4</xdr:row>
      <xdr:rowOff>398160</xdr:rowOff>
    </xdr:to>
    <xdr:pic>
      <xdr:nvPicPr>
        <xdr:cNvPr id="4" name="8 Imagen" descr=""/>
        <xdr:cNvPicPr/>
      </xdr:nvPicPr>
      <xdr:blipFill>
        <a:blip r:embed="rId5"/>
        <a:stretch/>
      </xdr:blipFill>
      <xdr:spPr>
        <a:xfrm>
          <a:off x="3749400" y="493560"/>
          <a:ext cx="168120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1392120</xdr:colOff>
      <xdr:row>0</xdr:row>
      <xdr:rowOff>168120</xdr:rowOff>
    </xdr:from>
    <xdr:to>
      <xdr:col>7</xdr:col>
      <xdr:colOff>887760</xdr:colOff>
      <xdr:row>2</xdr:row>
      <xdr:rowOff>180720</xdr:rowOff>
    </xdr:to>
    <xdr:pic>
      <xdr:nvPicPr>
        <xdr:cNvPr id="5" name="Picture 3" descr="ministeri"/>
        <xdr:cNvPicPr/>
      </xdr:nvPicPr>
      <xdr:blipFill>
        <a:blip r:embed="rId1"/>
        <a:stretch/>
      </xdr:blipFill>
      <xdr:spPr>
        <a:xfrm>
          <a:off x="5474520" y="168120"/>
          <a:ext cx="1279800" cy="393480"/>
        </a:xfrm>
        <a:prstGeom prst="rect">
          <a:avLst/>
        </a:prstGeom>
        <a:ln w="0">
          <a:noFill/>
        </a:ln>
      </xdr:spPr>
    </xdr:pic>
    <xdr:clientData/>
  </xdr:twoCellAnchor>
  <xdr:twoCellAnchor editAs="twoCell">
    <xdr:from>
      <xdr:col>4</xdr:col>
      <xdr:colOff>697680</xdr:colOff>
      <xdr:row>0</xdr:row>
      <xdr:rowOff>66960</xdr:rowOff>
    </xdr:from>
    <xdr:to>
      <xdr:col>5</xdr:col>
      <xdr:colOff>722520</xdr:colOff>
      <xdr:row>2</xdr:row>
      <xdr:rowOff>330840</xdr:rowOff>
    </xdr:to>
    <xdr:pic>
      <xdr:nvPicPr>
        <xdr:cNvPr id="6" name="2 Imagen" descr=""/>
        <xdr:cNvPicPr/>
      </xdr:nvPicPr>
      <xdr:blipFill>
        <a:blip r:embed="rId2"/>
        <a:stretch/>
      </xdr:blipFill>
      <xdr:spPr>
        <a:xfrm>
          <a:off x="3076200" y="66960"/>
          <a:ext cx="811080" cy="644760"/>
        </a:xfrm>
        <a:prstGeom prst="rect">
          <a:avLst/>
        </a:prstGeom>
        <a:ln w="9360">
          <a:noFill/>
        </a:ln>
      </xdr:spPr>
    </xdr:pic>
    <xdr:clientData/>
  </xdr:twoCellAnchor>
  <xdr:twoCellAnchor editAs="absolute">
    <xdr:from>
      <xdr:col>8</xdr:col>
      <xdr:colOff>47520</xdr:colOff>
      <xdr:row>0</xdr:row>
      <xdr:rowOff>120240</xdr:rowOff>
    </xdr:from>
    <xdr:to>
      <xdr:col>8</xdr:col>
      <xdr:colOff>623160</xdr:colOff>
      <xdr:row>2</xdr:row>
      <xdr:rowOff>242640</xdr:rowOff>
    </xdr:to>
    <xdr:pic>
      <xdr:nvPicPr>
        <xdr:cNvPr id="7" name="Imatge 2" descr=""/>
        <xdr:cNvPicPr/>
      </xdr:nvPicPr>
      <xdr:blipFill>
        <a:blip r:embed="rId3"/>
        <a:stretch/>
      </xdr:blipFill>
      <xdr:spPr>
        <a:xfrm>
          <a:off x="6982920" y="120240"/>
          <a:ext cx="575640" cy="503280"/>
        </a:xfrm>
        <a:prstGeom prst="rect">
          <a:avLst/>
        </a:prstGeom>
        <a:ln w="0">
          <a:noFill/>
        </a:ln>
      </xdr:spPr>
    </xdr:pic>
    <xdr:clientData/>
  </xdr:twoCellAnchor>
  <xdr:twoCellAnchor editAs="oneCell">
    <xdr:from>
      <xdr:col>1</xdr:col>
      <xdr:colOff>38160</xdr:colOff>
      <xdr:row>0</xdr:row>
      <xdr:rowOff>152280</xdr:rowOff>
    </xdr:from>
    <xdr:to>
      <xdr:col>4</xdr:col>
      <xdr:colOff>590400</xdr:colOff>
      <xdr:row>2</xdr:row>
      <xdr:rowOff>287280</xdr:rowOff>
    </xdr:to>
    <xdr:pic>
      <xdr:nvPicPr>
        <xdr:cNvPr id="8" name="7 Imagen" descr=""/>
        <xdr:cNvPicPr/>
      </xdr:nvPicPr>
      <xdr:blipFill>
        <a:blip r:embed="rId4"/>
        <a:stretch/>
      </xdr:blipFill>
      <xdr:spPr>
        <a:xfrm>
          <a:off x="683280" y="152280"/>
          <a:ext cx="2285640" cy="515880"/>
        </a:xfrm>
        <a:prstGeom prst="rect">
          <a:avLst/>
        </a:prstGeom>
        <a:ln w="0">
          <a:noFill/>
        </a:ln>
      </xdr:spPr>
    </xdr:pic>
    <xdr:clientData/>
  </xdr:twoCellAnchor>
  <xdr:twoCellAnchor editAs="oneCell">
    <xdr:from>
      <xdr:col>5</xdr:col>
      <xdr:colOff>838080</xdr:colOff>
      <xdr:row>0</xdr:row>
      <xdr:rowOff>38160</xdr:rowOff>
    </xdr:from>
    <xdr:to>
      <xdr:col>6</xdr:col>
      <xdr:colOff>1256760</xdr:colOff>
      <xdr:row>2</xdr:row>
      <xdr:rowOff>266400</xdr:rowOff>
    </xdr:to>
    <xdr:pic>
      <xdr:nvPicPr>
        <xdr:cNvPr id="9" name="6 Imagen" descr=""/>
        <xdr:cNvPicPr/>
      </xdr:nvPicPr>
      <xdr:blipFill>
        <a:blip r:embed="rId5"/>
        <a:stretch/>
      </xdr:blipFill>
      <xdr:spPr>
        <a:xfrm>
          <a:off x="4002840" y="38160"/>
          <a:ext cx="1336320" cy="6091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1392120</xdr:colOff>
      <xdr:row>0</xdr:row>
      <xdr:rowOff>168120</xdr:rowOff>
    </xdr:from>
    <xdr:to>
      <xdr:col>7</xdr:col>
      <xdr:colOff>313920</xdr:colOff>
      <xdr:row>2</xdr:row>
      <xdr:rowOff>257040</xdr:rowOff>
    </xdr:to>
    <xdr:pic>
      <xdr:nvPicPr>
        <xdr:cNvPr id="10" name="Picture 3" descr="ministeri"/>
        <xdr:cNvPicPr/>
      </xdr:nvPicPr>
      <xdr:blipFill>
        <a:blip r:embed="rId1"/>
        <a:stretch/>
      </xdr:blipFill>
      <xdr:spPr>
        <a:xfrm>
          <a:off x="5474520" y="168120"/>
          <a:ext cx="705960" cy="469800"/>
        </a:xfrm>
        <a:prstGeom prst="rect">
          <a:avLst/>
        </a:prstGeom>
        <a:ln w="0">
          <a:noFill/>
        </a:ln>
      </xdr:spPr>
    </xdr:pic>
    <xdr:clientData/>
  </xdr:twoCellAnchor>
  <xdr:twoCellAnchor editAs="twoCell">
    <xdr:from>
      <xdr:col>4</xdr:col>
      <xdr:colOff>554760</xdr:colOff>
      <xdr:row>0</xdr:row>
      <xdr:rowOff>57240</xdr:rowOff>
    </xdr:from>
    <xdr:to>
      <xdr:col>5</xdr:col>
      <xdr:colOff>579600</xdr:colOff>
      <xdr:row>2</xdr:row>
      <xdr:rowOff>321120</xdr:rowOff>
    </xdr:to>
    <xdr:pic>
      <xdr:nvPicPr>
        <xdr:cNvPr id="11" name="2 Imagen" descr=""/>
        <xdr:cNvPicPr/>
      </xdr:nvPicPr>
      <xdr:blipFill>
        <a:blip r:embed="rId2"/>
        <a:stretch/>
      </xdr:blipFill>
      <xdr:spPr>
        <a:xfrm>
          <a:off x="2933280" y="57240"/>
          <a:ext cx="811080" cy="644760"/>
        </a:xfrm>
        <a:prstGeom prst="rect">
          <a:avLst/>
        </a:prstGeom>
        <a:ln w="9360">
          <a:noFill/>
        </a:ln>
      </xdr:spPr>
    </xdr:pic>
    <xdr:clientData/>
  </xdr:twoCellAnchor>
  <xdr:twoCellAnchor editAs="oneCell">
    <xdr:from>
      <xdr:col>6</xdr:col>
      <xdr:colOff>1392120</xdr:colOff>
      <xdr:row>0</xdr:row>
      <xdr:rowOff>168120</xdr:rowOff>
    </xdr:from>
    <xdr:to>
      <xdr:col>7</xdr:col>
      <xdr:colOff>894960</xdr:colOff>
      <xdr:row>2</xdr:row>
      <xdr:rowOff>257040</xdr:rowOff>
    </xdr:to>
    <xdr:pic>
      <xdr:nvPicPr>
        <xdr:cNvPr id="12" name="Picture 3" descr="ministeri"/>
        <xdr:cNvPicPr/>
      </xdr:nvPicPr>
      <xdr:blipFill>
        <a:blip r:embed="rId3"/>
        <a:stretch/>
      </xdr:blipFill>
      <xdr:spPr>
        <a:xfrm>
          <a:off x="5474520" y="168120"/>
          <a:ext cx="1287000" cy="469800"/>
        </a:xfrm>
        <a:prstGeom prst="rect">
          <a:avLst/>
        </a:prstGeom>
        <a:ln w="0">
          <a:noFill/>
        </a:ln>
      </xdr:spPr>
    </xdr:pic>
    <xdr:clientData/>
  </xdr:twoCellAnchor>
  <xdr:twoCellAnchor editAs="oneCell">
    <xdr:from>
      <xdr:col>1</xdr:col>
      <xdr:colOff>0</xdr:colOff>
      <xdr:row>0</xdr:row>
      <xdr:rowOff>104760</xdr:rowOff>
    </xdr:from>
    <xdr:to>
      <xdr:col>4</xdr:col>
      <xdr:colOff>447480</xdr:colOff>
      <xdr:row>2</xdr:row>
      <xdr:rowOff>239760</xdr:rowOff>
    </xdr:to>
    <xdr:pic>
      <xdr:nvPicPr>
        <xdr:cNvPr id="13" name="6 Imagen" descr=""/>
        <xdr:cNvPicPr/>
      </xdr:nvPicPr>
      <xdr:blipFill>
        <a:blip r:embed="rId4"/>
        <a:stretch/>
      </xdr:blipFill>
      <xdr:spPr>
        <a:xfrm>
          <a:off x="645120" y="104760"/>
          <a:ext cx="2180880" cy="515880"/>
        </a:xfrm>
        <a:prstGeom prst="rect">
          <a:avLst/>
        </a:prstGeom>
        <a:ln w="0">
          <a:noFill/>
        </a:ln>
      </xdr:spPr>
    </xdr:pic>
    <xdr:clientData/>
  </xdr:twoCellAnchor>
  <xdr:twoCellAnchor editAs="absolute">
    <xdr:from>
      <xdr:col>8</xdr:col>
      <xdr:colOff>209520</xdr:colOff>
      <xdr:row>0</xdr:row>
      <xdr:rowOff>181080</xdr:rowOff>
    </xdr:from>
    <xdr:to>
      <xdr:col>8</xdr:col>
      <xdr:colOff>785160</xdr:colOff>
      <xdr:row>2</xdr:row>
      <xdr:rowOff>303480</xdr:rowOff>
    </xdr:to>
    <xdr:pic>
      <xdr:nvPicPr>
        <xdr:cNvPr id="14" name="Imatge 2" descr=""/>
        <xdr:cNvPicPr/>
      </xdr:nvPicPr>
      <xdr:blipFill>
        <a:blip r:embed="rId5"/>
        <a:stretch/>
      </xdr:blipFill>
      <xdr:spPr>
        <a:xfrm>
          <a:off x="7144920" y="181080"/>
          <a:ext cx="575640" cy="503280"/>
        </a:xfrm>
        <a:prstGeom prst="rect">
          <a:avLst/>
        </a:prstGeom>
        <a:ln w="0">
          <a:noFill/>
        </a:ln>
      </xdr:spPr>
    </xdr:pic>
    <xdr:clientData/>
  </xdr:twoCellAnchor>
  <xdr:twoCellAnchor editAs="oneCell">
    <xdr:from>
      <xdr:col>5</xdr:col>
      <xdr:colOff>762120</xdr:colOff>
      <xdr:row>0</xdr:row>
      <xdr:rowOff>85680</xdr:rowOff>
    </xdr:from>
    <xdr:to>
      <xdr:col>6</xdr:col>
      <xdr:colOff>1142640</xdr:colOff>
      <xdr:row>2</xdr:row>
      <xdr:rowOff>294840</xdr:rowOff>
    </xdr:to>
    <xdr:pic>
      <xdr:nvPicPr>
        <xdr:cNvPr id="15" name="9 Imagen" descr=""/>
        <xdr:cNvPicPr/>
      </xdr:nvPicPr>
      <xdr:blipFill>
        <a:blip r:embed="rId6"/>
        <a:stretch/>
      </xdr:blipFill>
      <xdr:spPr>
        <a:xfrm>
          <a:off x="3926880" y="85680"/>
          <a:ext cx="1298160" cy="5900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5</xdr:col>
      <xdr:colOff>202320</xdr:colOff>
      <xdr:row>0</xdr:row>
      <xdr:rowOff>95400</xdr:rowOff>
    </xdr:from>
    <xdr:to>
      <xdr:col>6</xdr:col>
      <xdr:colOff>103320</xdr:colOff>
      <xdr:row>2</xdr:row>
      <xdr:rowOff>226080</xdr:rowOff>
    </xdr:to>
    <xdr:pic>
      <xdr:nvPicPr>
        <xdr:cNvPr id="16" name="2 Imagen" descr=""/>
        <xdr:cNvPicPr/>
      </xdr:nvPicPr>
      <xdr:blipFill>
        <a:blip r:embed="rId1"/>
        <a:stretch/>
      </xdr:blipFill>
      <xdr:spPr>
        <a:xfrm>
          <a:off x="3367080" y="95400"/>
          <a:ext cx="818640" cy="511560"/>
        </a:xfrm>
        <a:prstGeom prst="rect">
          <a:avLst/>
        </a:prstGeom>
        <a:ln w="9360">
          <a:noFill/>
        </a:ln>
      </xdr:spPr>
    </xdr:pic>
    <xdr:clientData/>
  </xdr:twoCellAnchor>
  <xdr:twoCellAnchor editAs="oneCell">
    <xdr:from>
      <xdr:col>6</xdr:col>
      <xdr:colOff>1668240</xdr:colOff>
      <xdr:row>0</xdr:row>
      <xdr:rowOff>168120</xdr:rowOff>
    </xdr:from>
    <xdr:to>
      <xdr:col>8</xdr:col>
      <xdr:colOff>151920</xdr:colOff>
      <xdr:row>2</xdr:row>
      <xdr:rowOff>237960</xdr:rowOff>
    </xdr:to>
    <xdr:pic>
      <xdr:nvPicPr>
        <xdr:cNvPr id="17" name="Picture 3" descr="ministeri"/>
        <xdr:cNvPicPr/>
      </xdr:nvPicPr>
      <xdr:blipFill>
        <a:blip r:embed="rId2"/>
        <a:stretch/>
      </xdr:blipFill>
      <xdr:spPr>
        <a:xfrm>
          <a:off x="5750640" y="168120"/>
          <a:ext cx="1336680" cy="450720"/>
        </a:xfrm>
        <a:prstGeom prst="rect">
          <a:avLst/>
        </a:prstGeom>
        <a:ln w="0">
          <a:noFill/>
        </a:ln>
      </xdr:spPr>
    </xdr:pic>
    <xdr:clientData/>
  </xdr:twoCellAnchor>
  <xdr:twoCellAnchor editAs="oneCell">
    <xdr:from>
      <xdr:col>1</xdr:col>
      <xdr:colOff>0</xdr:colOff>
      <xdr:row>0</xdr:row>
      <xdr:rowOff>104760</xdr:rowOff>
    </xdr:from>
    <xdr:to>
      <xdr:col>4</xdr:col>
      <xdr:colOff>637920</xdr:colOff>
      <xdr:row>2</xdr:row>
      <xdr:rowOff>191880</xdr:rowOff>
    </xdr:to>
    <xdr:pic>
      <xdr:nvPicPr>
        <xdr:cNvPr id="18" name="4 Imagen" descr=""/>
        <xdr:cNvPicPr/>
      </xdr:nvPicPr>
      <xdr:blipFill>
        <a:blip r:embed="rId3"/>
        <a:stretch/>
      </xdr:blipFill>
      <xdr:spPr>
        <a:xfrm>
          <a:off x="645120" y="104760"/>
          <a:ext cx="2371320" cy="468000"/>
        </a:xfrm>
        <a:prstGeom prst="rect">
          <a:avLst/>
        </a:prstGeom>
        <a:ln w="0">
          <a:noFill/>
        </a:ln>
      </xdr:spPr>
    </xdr:pic>
    <xdr:clientData/>
  </xdr:twoCellAnchor>
  <xdr:twoCellAnchor editAs="absolute">
    <xdr:from>
      <xdr:col>8</xdr:col>
      <xdr:colOff>295200</xdr:colOff>
      <xdr:row>0</xdr:row>
      <xdr:rowOff>162000</xdr:rowOff>
    </xdr:from>
    <xdr:to>
      <xdr:col>8</xdr:col>
      <xdr:colOff>1066320</xdr:colOff>
      <xdr:row>2</xdr:row>
      <xdr:rowOff>284400</xdr:rowOff>
    </xdr:to>
    <xdr:pic>
      <xdr:nvPicPr>
        <xdr:cNvPr id="19" name="Imatge 2" descr=""/>
        <xdr:cNvPicPr/>
      </xdr:nvPicPr>
      <xdr:blipFill>
        <a:blip r:embed="rId4"/>
        <a:stretch/>
      </xdr:blipFill>
      <xdr:spPr>
        <a:xfrm>
          <a:off x="7230600" y="162000"/>
          <a:ext cx="771120" cy="503280"/>
        </a:xfrm>
        <a:prstGeom prst="rect">
          <a:avLst/>
        </a:prstGeom>
        <a:ln w="0">
          <a:noFill/>
        </a:ln>
      </xdr:spPr>
    </xdr:pic>
    <xdr:clientData/>
  </xdr:twoCellAnchor>
  <xdr:twoCellAnchor editAs="oneCell">
    <xdr:from>
      <xdr:col>6</xdr:col>
      <xdr:colOff>200160</xdr:colOff>
      <xdr:row>0</xdr:row>
      <xdr:rowOff>114480</xdr:rowOff>
    </xdr:from>
    <xdr:to>
      <xdr:col>6</xdr:col>
      <xdr:colOff>1571400</xdr:colOff>
      <xdr:row>2</xdr:row>
      <xdr:rowOff>257040</xdr:rowOff>
    </xdr:to>
    <xdr:pic>
      <xdr:nvPicPr>
        <xdr:cNvPr id="20" name="7 Imagen" descr=""/>
        <xdr:cNvPicPr/>
      </xdr:nvPicPr>
      <xdr:blipFill>
        <a:blip r:embed="rId5"/>
        <a:stretch/>
      </xdr:blipFill>
      <xdr:spPr>
        <a:xfrm>
          <a:off x="4282560" y="114480"/>
          <a:ext cx="1371240" cy="52344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352440</xdr:colOff>
      <xdr:row>2</xdr:row>
      <xdr:rowOff>123840</xdr:rowOff>
    </xdr:from>
    <xdr:to>
      <xdr:col>5</xdr:col>
      <xdr:colOff>136440</xdr:colOff>
      <xdr:row>5</xdr:row>
      <xdr:rowOff>197280</xdr:rowOff>
    </xdr:to>
    <xdr:pic>
      <xdr:nvPicPr>
        <xdr:cNvPr id="21" name="2 Imagen" descr=""/>
        <xdr:cNvPicPr/>
      </xdr:nvPicPr>
      <xdr:blipFill>
        <a:blip r:embed="rId1"/>
        <a:stretch/>
      </xdr:blipFill>
      <xdr:spPr>
        <a:xfrm>
          <a:off x="2498400" y="380880"/>
          <a:ext cx="782280" cy="644760"/>
        </a:xfrm>
        <a:prstGeom prst="rect">
          <a:avLst/>
        </a:prstGeom>
        <a:ln w="9360">
          <a:noFill/>
        </a:ln>
      </xdr:spPr>
    </xdr:pic>
    <xdr:clientData/>
  </xdr:twoCellAnchor>
  <xdr:twoCellAnchor editAs="oneCell">
    <xdr:from>
      <xdr:col>9</xdr:col>
      <xdr:colOff>0</xdr:colOff>
      <xdr:row>3</xdr:row>
      <xdr:rowOff>106560</xdr:rowOff>
    </xdr:from>
    <xdr:to>
      <xdr:col>11</xdr:col>
      <xdr:colOff>591120</xdr:colOff>
      <xdr:row>5</xdr:row>
      <xdr:rowOff>119160</xdr:rowOff>
    </xdr:to>
    <xdr:pic>
      <xdr:nvPicPr>
        <xdr:cNvPr id="22" name="Picture 3" descr="ministeri"/>
        <xdr:cNvPicPr/>
      </xdr:nvPicPr>
      <xdr:blipFill>
        <a:blip r:embed="rId2"/>
        <a:stretch/>
      </xdr:blipFill>
      <xdr:spPr>
        <a:xfrm>
          <a:off x="5834880" y="554040"/>
          <a:ext cx="1690200" cy="393480"/>
        </a:xfrm>
        <a:prstGeom prst="rect">
          <a:avLst/>
        </a:prstGeom>
        <a:ln w="0">
          <a:noFill/>
        </a:ln>
      </xdr:spPr>
    </xdr:pic>
    <xdr:clientData/>
  </xdr:twoCellAnchor>
  <xdr:twoCellAnchor editAs="absolute">
    <xdr:from>
      <xdr:col>12</xdr:col>
      <xdr:colOff>19800</xdr:colOff>
      <xdr:row>3</xdr:row>
      <xdr:rowOff>66600</xdr:rowOff>
    </xdr:from>
    <xdr:to>
      <xdr:col>12</xdr:col>
      <xdr:colOff>595440</xdr:colOff>
      <xdr:row>5</xdr:row>
      <xdr:rowOff>189000</xdr:rowOff>
    </xdr:to>
    <xdr:pic>
      <xdr:nvPicPr>
        <xdr:cNvPr id="23" name="Imatge 2" descr=""/>
        <xdr:cNvPicPr/>
      </xdr:nvPicPr>
      <xdr:blipFill>
        <a:blip r:embed="rId3"/>
        <a:stretch/>
      </xdr:blipFill>
      <xdr:spPr>
        <a:xfrm>
          <a:off x="7709400" y="514080"/>
          <a:ext cx="575640" cy="503280"/>
        </a:xfrm>
        <a:prstGeom prst="rect">
          <a:avLst/>
        </a:prstGeom>
        <a:ln w="0">
          <a:noFill/>
        </a:ln>
      </xdr:spPr>
    </xdr:pic>
    <xdr:clientData/>
  </xdr:twoCellAnchor>
  <xdr:twoCellAnchor editAs="oneCell">
    <xdr:from>
      <xdr:col>0</xdr:col>
      <xdr:colOff>152280</xdr:colOff>
      <xdr:row>2</xdr:row>
      <xdr:rowOff>114480</xdr:rowOff>
    </xdr:from>
    <xdr:to>
      <xdr:col>4</xdr:col>
      <xdr:colOff>313920</xdr:colOff>
      <xdr:row>5</xdr:row>
      <xdr:rowOff>58680</xdr:rowOff>
    </xdr:to>
    <xdr:pic>
      <xdr:nvPicPr>
        <xdr:cNvPr id="24" name="7 Imagen" descr=""/>
        <xdr:cNvPicPr/>
      </xdr:nvPicPr>
      <xdr:blipFill>
        <a:blip r:embed="rId4"/>
        <a:stretch/>
      </xdr:blipFill>
      <xdr:spPr>
        <a:xfrm>
          <a:off x="152280" y="371520"/>
          <a:ext cx="2307600" cy="515520"/>
        </a:xfrm>
        <a:prstGeom prst="rect">
          <a:avLst/>
        </a:prstGeom>
        <a:ln w="0">
          <a:noFill/>
        </a:ln>
      </xdr:spPr>
    </xdr:pic>
    <xdr:clientData/>
  </xdr:twoCellAnchor>
  <xdr:twoCellAnchor editAs="oneCell">
    <xdr:from>
      <xdr:col>6</xdr:col>
      <xdr:colOff>66600</xdr:colOff>
      <xdr:row>2</xdr:row>
      <xdr:rowOff>95400</xdr:rowOff>
    </xdr:from>
    <xdr:to>
      <xdr:col>8</xdr:col>
      <xdr:colOff>142560</xdr:colOff>
      <xdr:row>5</xdr:row>
      <xdr:rowOff>182520</xdr:rowOff>
    </xdr:to>
    <xdr:pic>
      <xdr:nvPicPr>
        <xdr:cNvPr id="25" name="9 Imagen" descr=""/>
        <xdr:cNvPicPr/>
      </xdr:nvPicPr>
      <xdr:blipFill>
        <a:blip r:embed="rId5"/>
        <a:stretch/>
      </xdr:blipFill>
      <xdr:spPr>
        <a:xfrm>
          <a:off x="3634560" y="352440"/>
          <a:ext cx="1587240" cy="65844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209520</xdr:colOff>
      <xdr:row>2</xdr:row>
      <xdr:rowOff>95400</xdr:rowOff>
    </xdr:from>
    <xdr:to>
      <xdr:col>5</xdr:col>
      <xdr:colOff>222120</xdr:colOff>
      <xdr:row>5</xdr:row>
      <xdr:rowOff>168840</xdr:rowOff>
    </xdr:to>
    <xdr:pic>
      <xdr:nvPicPr>
        <xdr:cNvPr id="26" name="2 Imagen" descr=""/>
        <xdr:cNvPicPr/>
      </xdr:nvPicPr>
      <xdr:blipFill>
        <a:blip r:embed="rId1"/>
        <a:stretch/>
      </xdr:blipFill>
      <xdr:spPr>
        <a:xfrm>
          <a:off x="2254680" y="476280"/>
          <a:ext cx="768240" cy="644760"/>
        </a:xfrm>
        <a:prstGeom prst="rect">
          <a:avLst/>
        </a:prstGeom>
        <a:ln w="9360">
          <a:noFill/>
        </a:ln>
      </xdr:spPr>
    </xdr:pic>
    <xdr:clientData/>
  </xdr:twoCellAnchor>
  <xdr:twoCellAnchor editAs="oneCell">
    <xdr:from>
      <xdr:col>7</xdr:col>
      <xdr:colOff>257040</xdr:colOff>
      <xdr:row>3</xdr:row>
      <xdr:rowOff>11160</xdr:rowOff>
    </xdr:from>
    <xdr:to>
      <xdr:col>9</xdr:col>
      <xdr:colOff>324000</xdr:colOff>
      <xdr:row>5</xdr:row>
      <xdr:rowOff>23760</xdr:rowOff>
    </xdr:to>
    <xdr:pic>
      <xdr:nvPicPr>
        <xdr:cNvPr id="27" name="Picture 3" descr="ministeri"/>
        <xdr:cNvPicPr/>
      </xdr:nvPicPr>
      <xdr:blipFill>
        <a:blip r:embed="rId2"/>
        <a:stretch/>
      </xdr:blipFill>
      <xdr:spPr>
        <a:xfrm>
          <a:off x="4569120" y="582480"/>
          <a:ext cx="1719360" cy="393480"/>
        </a:xfrm>
        <a:prstGeom prst="rect">
          <a:avLst/>
        </a:prstGeom>
        <a:ln w="0">
          <a:noFill/>
        </a:ln>
      </xdr:spPr>
    </xdr:pic>
    <xdr:clientData/>
  </xdr:twoCellAnchor>
  <xdr:twoCellAnchor editAs="absolute">
    <xdr:from>
      <xdr:col>9</xdr:col>
      <xdr:colOff>381960</xdr:colOff>
      <xdr:row>2</xdr:row>
      <xdr:rowOff>171360</xdr:rowOff>
    </xdr:from>
    <xdr:to>
      <xdr:col>10</xdr:col>
      <xdr:colOff>243360</xdr:colOff>
      <xdr:row>5</xdr:row>
      <xdr:rowOff>103320</xdr:rowOff>
    </xdr:to>
    <xdr:pic>
      <xdr:nvPicPr>
        <xdr:cNvPr id="28" name="Imatge 2" descr=""/>
        <xdr:cNvPicPr/>
      </xdr:nvPicPr>
      <xdr:blipFill>
        <a:blip r:embed="rId3"/>
        <a:stretch/>
      </xdr:blipFill>
      <xdr:spPr>
        <a:xfrm>
          <a:off x="6346440" y="552240"/>
          <a:ext cx="617040" cy="503280"/>
        </a:xfrm>
        <a:prstGeom prst="rect">
          <a:avLst/>
        </a:prstGeom>
        <a:ln w="0">
          <a:noFill/>
        </a:ln>
      </xdr:spPr>
    </xdr:pic>
    <xdr:clientData/>
  </xdr:twoCellAnchor>
  <xdr:twoCellAnchor editAs="oneCell">
    <xdr:from>
      <xdr:col>1</xdr:col>
      <xdr:colOff>9360</xdr:colOff>
      <xdr:row>2</xdr:row>
      <xdr:rowOff>104760</xdr:rowOff>
    </xdr:from>
    <xdr:to>
      <xdr:col>4</xdr:col>
      <xdr:colOff>171000</xdr:colOff>
      <xdr:row>5</xdr:row>
      <xdr:rowOff>48960</xdr:rowOff>
    </xdr:to>
    <xdr:pic>
      <xdr:nvPicPr>
        <xdr:cNvPr id="29" name="7 Imagen" descr=""/>
        <xdr:cNvPicPr/>
      </xdr:nvPicPr>
      <xdr:blipFill>
        <a:blip r:embed="rId4"/>
        <a:stretch/>
      </xdr:blipFill>
      <xdr:spPr>
        <a:xfrm>
          <a:off x="200160" y="485640"/>
          <a:ext cx="2016000" cy="515520"/>
        </a:xfrm>
        <a:prstGeom prst="rect">
          <a:avLst/>
        </a:prstGeom>
        <a:ln w="0">
          <a:noFill/>
        </a:ln>
      </xdr:spPr>
    </xdr:pic>
    <xdr:clientData/>
  </xdr:twoCellAnchor>
  <xdr:twoCellAnchor editAs="oneCell">
    <xdr:from>
      <xdr:col>5</xdr:col>
      <xdr:colOff>361800</xdr:colOff>
      <xdr:row>2</xdr:row>
      <xdr:rowOff>142920</xdr:rowOff>
    </xdr:from>
    <xdr:to>
      <xdr:col>7</xdr:col>
      <xdr:colOff>94680</xdr:colOff>
      <xdr:row>5</xdr:row>
      <xdr:rowOff>114120</xdr:rowOff>
    </xdr:to>
    <xdr:pic>
      <xdr:nvPicPr>
        <xdr:cNvPr id="30" name="10 Imagen" descr=""/>
        <xdr:cNvPicPr/>
      </xdr:nvPicPr>
      <xdr:blipFill>
        <a:blip r:embed="rId5"/>
        <a:stretch/>
      </xdr:blipFill>
      <xdr:spPr>
        <a:xfrm>
          <a:off x="3162600" y="523800"/>
          <a:ext cx="1244160" cy="5425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95400</xdr:colOff>
      <xdr:row>2</xdr:row>
      <xdr:rowOff>57240</xdr:rowOff>
    </xdr:from>
    <xdr:to>
      <xdr:col>9</xdr:col>
      <xdr:colOff>108000</xdr:colOff>
      <xdr:row>5</xdr:row>
      <xdr:rowOff>130680</xdr:rowOff>
    </xdr:to>
    <xdr:pic>
      <xdr:nvPicPr>
        <xdr:cNvPr id="31" name="2 Imagen" descr=""/>
        <xdr:cNvPicPr/>
      </xdr:nvPicPr>
      <xdr:blipFill>
        <a:blip r:embed="rId1"/>
        <a:stretch/>
      </xdr:blipFill>
      <xdr:spPr>
        <a:xfrm>
          <a:off x="2330280" y="438120"/>
          <a:ext cx="768240" cy="644760"/>
        </a:xfrm>
        <a:prstGeom prst="rect">
          <a:avLst/>
        </a:prstGeom>
        <a:ln w="9360">
          <a:noFill/>
        </a:ln>
      </xdr:spPr>
    </xdr:pic>
    <xdr:clientData/>
  </xdr:twoCellAnchor>
  <xdr:twoCellAnchor editAs="oneCell">
    <xdr:from>
      <xdr:col>11</xdr:col>
      <xdr:colOff>714240</xdr:colOff>
      <xdr:row>2</xdr:row>
      <xdr:rowOff>182880</xdr:rowOff>
    </xdr:from>
    <xdr:to>
      <xdr:col>12</xdr:col>
      <xdr:colOff>1514880</xdr:colOff>
      <xdr:row>5</xdr:row>
      <xdr:rowOff>5040</xdr:rowOff>
    </xdr:to>
    <xdr:pic>
      <xdr:nvPicPr>
        <xdr:cNvPr id="32" name="Picture 3" descr="ministeri"/>
        <xdr:cNvPicPr/>
      </xdr:nvPicPr>
      <xdr:blipFill>
        <a:blip r:embed="rId2"/>
        <a:stretch/>
      </xdr:blipFill>
      <xdr:spPr>
        <a:xfrm>
          <a:off x="5216040" y="563760"/>
          <a:ext cx="1677240" cy="393480"/>
        </a:xfrm>
        <a:prstGeom prst="rect">
          <a:avLst/>
        </a:prstGeom>
        <a:ln w="0">
          <a:noFill/>
        </a:ln>
      </xdr:spPr>
    </xdr:pic>
    <xdr:clientData/>
  </xdr:twoCellAnchor>
  <xdr:twoCellAnchor editAs="absolute">
    <xdr:from>
      <xdr:col>12</xdr:col>
      <xdr:colOff>1639080</xdr:colOff>
      <xdr:row>2</xdr:row>
      <xdr:rowOff>152280</xdr:rowOff>
    </xdr:from>
    <xdr:to>
      <xdr:col>12</xdr:col>
      <xdr:colOff>2214720</xdr:colOff>
      <xdr:row>5</xdr:row>
      <xdr:rowOff>84240</xdr:rowOff>
    </xdr:to>
    <xdr:pic>
      <xdr:nvPicPr>
        <xdr:cNvPr id="33" name="Imatge 2" descr=""/>
        <xdr:cNvPicPr/>
      </xdr:nvPicPr>
      <xdr:blipFill>
        <a:blip r:embed="rId3"/>
        <a:stretch/>
      </xdr:blipFill>
      <xdr:spPr>
        <a:xfrm>
          <a:off x="7017480" y="533160"/>
          <a:ext cx="575640" cy="503280"/>
        </a:xfrm>
        <a:prstGeom prst="rect">
          <a:avLst/>
        </a:prstGeom>
        <a:ln w="0">
          <a:noFill/>
        </a:ln>
      </xdr:spPr>
    </xdr:pic>
    <xdr:clientData/>
  </xdr:twoCellAnchor>
  <xdr:twoCellAnchor editAs="oneCell">
    <xdr:from>
      <xdr:col>0</xdr:col>
      <xdr:colOff>104760</xdr:colOff>
      <xdr:row>2</xdr:row>
      <xdr:rowOff>142920</xdr:rowOff>
    </xdr:from>
    <xdr:to>
      <xdr:col>8</xdr:col>
      <xdr:colOff>66240</xdr:colOff>
      <xdr:row>5</xdr:row>
      <xdr:rowOff>87120</xdr:rowOff>
    </xdr:to>
    <xdr:pic>
      <xdr:nvPicPr>
        <xdr:cNvPr id="34" name="9 Imagen" descr=""/>
        <xdr:cNvPicPr/>
      </xdr:nvPicPr>
      <xdr:blipFill>
        <a:blip r:embed="rId4"/>
        <a:stretch/>
      </xdr:blipFill>
      <xdr:spPr>
        <a:xfrm>
          <a:off x="104760" y="523800"/>
          <a:ext cx="2196360" cy="515520"/>
        </a:xfrm>
        <a:prstGeom prst="rect">
          <a:avLst/>
        </a:prstGeom>
        <a:ln w="0">
          <a:noFill/>
        </a:ln>
      </xdr:spPr>
    </xdr:pic>
    <xdr:clientData/>
  </xdr:twoCellAnchor>
  <xdr:twoCellAnchor editAs="oneCell">
    <xdr:from>
      <xdr:col>9</xdr:col>
      <xdr:colOff>361800</xdr:colOff>
      <xdr:row>2</xdr:row>
      <xdr:rowOff>85680</xdr:rowOff>
    </xdr:from>
    <xdr:to>
      <xdr:col>11</xdr:col>
      <xdr:colOff>370800</xdr:colOff>
      <xdr:row>5</xdr:row>
      <xdr:rowOff>39600</xdr:rowOff>
    </xdr:to>
    <xdr:pic>
      <xdr:nvPicPr>
        <xdr:cNvPr id="35" name="8 Imagen" descr=""/>
        <xdr:cNvPicPr/>
      </xdr:nvPicPr>
      <xdr:blipFill>
        <a:blip r:embed="rId5"/>
        <a:stretch/>
      </xdr:blipFill>
      <xdr:spPr>
        <a:xfrm>
          <a:off x="3352320" y="466560"/>
          <a:ext cx="1520280" cy="52524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twoCell">
    <xdr:from>
      <xdr:col>6</xdr:col>
      <xdr:colOff>399960</xdr:colOff>
      <xdr:row>2</xdr:row>
      <xdr:rowOff>104760</xdr:rowOff>
    </xdr:from>
    <xdr:to>
      <xdr:col>10</xdr:col>
      <xdr:colOff>288720</xdr:colOff>
      <xdr:row>5</xdr:row>
      <xdr:rowOff>178200</xdr:rowOff>
    </xdr:to>
    <xdr:pic>
      <xdr:nvPicPr>
        <xdr:cNvPr id="36" name="2 Imagen" descr=""/>
        <xdr:cNvPicPr/>
      </xdr:nvPicPr>
      <xdr:blipFill>
        <a:blip r:embed="rId1"/>
        <a:stretch/>
      </xdr:blipFill>
      <xdr:spPr>
        <a:xfrm>
          <a:off x="3351960" y="523800"/>
          <a:ext cx="987120" cy="702000"/>
        </a:xfrm>
        <a:prstGeom prst="rect">
          <a:avLst/>
        </a:prstGeom>
        <a:ln w="9360">
          <a:noFill/>
        </a:ln>
      </xdr:spPr>
    </xdr:pic>
    <xdr:clientData/>
  </xdr:twoCellAnchor>
  <xdr:twoCellAnchor editAs="oneCell">
    <xdr:from>
      <xdr:col>15</xdr:col>
      <xdr:colOff>619200</xdr:colOff>
      <xdr:row>2</xdr:row>
      <xdr:rowOff>173160</xdr:rowOff>
    </xdr:from>
    <xdr:to>
      <xdr:col>19</xdr:col>
      <xdr:colOff>181440</xdr:colOff>
      <xdr:row>4</xdr:row>
      <xdr:rowOff>147600</xdr:rowOff>
    </xdr:to>
    <xdr:pic>
      <xdr:nvPicPr>
        <xdr:cNvPr id="37" name="Picture 3" descr="ministeri"/>
        <xdr:cNvPicPr/>
      </xdr:nvPicPr>
      <xdr:blipFill>
        <a:blip r:embed="rId2"/>
        <a:stretch/>
      </xdr:blipFill>
      <xdr:spPr>
        <a:xfrm>
          <a:off x="6573960" y="592200"/>
          <a:ext cx="1749240" cy="393480"/>
        </a:xfrm>
        <a:prstGeom prst="rect">
          <a:avLst/>
        </a:prstGeom>
        <a:ln w="0">
          <a:noFill/>
        </a:ln>
      </xdr:spPr>
    </xdr:pic>
    <xdr:clientData/>
  </xdr:twoCellAnchor>
  <xdr:twoCellAnchor editAs="absolute">
    <xdr:from>
      <xdr:col>19</xdr:col>
      <xdr:colOff>372240</xdr:colOff>
      <xdr:row>2</xdr:row>
      <xdr:rowOff>142920</xdr:rowOff>
    </xdr:from>
    <xdr:to>
      <xdr:col>19</xdr:col>
      <xdr:colOff>947880</xdr:colOff>
      <xdr:row>5</xdr:row>
      <xdr:rowOff>17640</xdr:rowOff>
    </xdr:to>
    <xdr:pic>
      <xdr:nvPicPr>
        <xdr:cNvPr id="38" name="Imatge 2" descr=""/>
        <xdr:cNvPicPr/>
      </xdr:nvPicPr>
      <xdr:blipFill>
        <a:blip r:embed="rId3"/>
        <a:stretch/>
      </xdr:blipFill>
      <xdr:spPr>
        <a:xfrm>
          <a:off x="8514000" y="561960"/>
          <a:ext cx="575640" cy="503280"/>
        </a:xfrm>
        <a:prstGeom prst="rect">
          <a:avLst/>
        </a:prstGeom>
        <a:ln w="0">
          <a:noFill/>
        </a:ln>
      </xdr:spPr>
    </xdr:pic>
    <xdr:clientData/>
  </xdr:twoCellAnchor>
  <xdr:twoCellAnchor editAs="oneCell">
    <xdr:from>
      <xdr:col>2</xdr:col>
      <xdr:colOff>19080</xdr:colOff>
      <xdr:row>2</xdr:row>
      <xdr:rowOff>171360</xdr:rowOff>
    </xdr:from>
    <xdr:to>
      <xdr:col>6</xdr:col>
      <xdr:colOff>247320</xdr:colOff>
      <xdr:row>5</xdr:row>
      <xdr:rowOff>58680</xdr:rowOff>
    </xdr:to>
    <xdr:pic>
      <xdr:nvPicPr>
        <xdr:cNvPr id="39" name="9 Imagen" descr=""/>
        <xdr:cNvPicPr/>
      </xdr:nvPicPr>
      <xdr:blipFill>
        <a:blip r:embed="rId4"/>
        <a:stretch/>
      </xdr:blipFill>
      <xdr:spPr>
        <a:xfrm>
          <a:off x="1006200" y="590400"/>
          <a:ext cx="2193120" cy="515880"/>
        </a:xfrm>
        <a:prstGeom prst="rect">
          <a:avLst/>
        </a:prstGeom>
        <a:ln w="0">
          <a:noFill/>
        </a:ln>
      </xdr:spPr>
    </xdr:pic>
    <xdr:clientData/>
  </xdr:twoCellAnchor>
  <xdr:twoCellAnchor editAs="oneCell">
    <xdr:from>
      <xdr:col>10</xdr:col>
      <xdr:colOff>571680</xdr:colOff>
      <xdr:row>2</xdr:row>
      <xdr:rowOff>95400</xdr:rowOff>
    </xdr:from>
    <xdr:to>
      <xdr:col>15</xdr:col>
      <xdr:colOff>364320</xdr:colOff>
      <xdr:row>5</xdr:row>
      <xdr:rowOff>135000</xdr:rowOff>
    </xdr:to>
    <xdr:pic>
      <xdr:nvPicPr>
        <xdr:cNvPr id="40" name="8 Imagen" descr=""/>
        <xdr:cNvPicPr/>
      </xdr:nvPicPr>
      <xdr:blipFill>
        <a:blip r:embed="rId5"/>
        <a:stretch/>
      </xdr:blipFill>
      <xdr:spPr>
        <a:xfrm>
          <a:off x="4622040" y="514440"/>
          <a:ext cx="1697040" cy="668160"/>
        </a:xfrm>
        <a:prstGeom prst="rect">
          <a:avLst/>
        </a:prstGeom>
        <a:ln w="0">
          <a:noFill/>
        </a:ln>
      </xdr:spPr>
    </xdr:pic>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Users/u81101/Downloads/Sol&#183;licitud%20de%20Pagament%20INEA%20V.4.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SOL·LICITUD DE PAGAMENT"/>
    </sheetNames>
    <sheetDataSet>
      <sheetData sheetId="0"/>
    </sheetDataSet>
  </externalBook>
</externalLink>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drawing" Target="../drawings/drawing7.xml"/>
</Relationships>
</file>

<file path=xl/worksheets/_rels/sheet9.xml.rels><?xml version="1.0" encoding="UTF-8"?>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3:AB74"/>
  <sheetViews>
    <sheetView showFormulas="false" showGridLines="false" showRowColHeaders="false" showZeros="true" rightToLeft="false" tabSelected="true" showOutlineSymbols="true" defaultGridColor="true" view="normal" topLeftCell="A1" colorId="64" zoomScale="110" zoomScaleNormal="110" zoomScalePageLayoutView="100" workbookViewId="0">
      <selection pane="topLeft" activeCell="M29" activeCellId="0" sqref="M29"/>
    </sheetView>
  </sheetViews>
  <sheetFormatPr defaultColWidth="10.72265625" defaultRowHeight="15" zeroHeight="false" outlineLevelRow="0" outlineLevelCol="0"/>
  <cols>
    <col collapsed="false" customWidth="true" hidden="false" outlineLevel="0" max="1" min="1" style="0" width="5.01"/>
    <col collapsed="false" customWidth="true" hidden="false" outlineLevel="0" max="2" min="2" style="0" width="5.7"/>
    <col collapsed="false" customWidth="true" hidden="false" outlineLevel="0" max="3" min="3" style="0" width="3.86"/>
    <col collapsed="false" customWidth="true" hidden="false" outlineLevel="0" max="4" min="4" style="0" width="2.57"/>
    <col collapsed="false" customWidth="true" hidden="false" outlineLevel="0" max="5" min="5" style="0" width="1.85"/>
    <col collapsed="false" customWidth="true" hidden="false" outlineLevel="0" max="6" min="6" style="0" width="2.42"/>
    <col collapsed="false" customWidth="true" hidden="false" outlineLevel="0" max="7" min="7" style="0" width="2.57"/>
    <col collapsed="false" customWidth="true" hidden="false" outlineLevel="0" max="10" min="10" style="0" width="11.14"/>
    <col collapsed="false" customWidth="true" hidden="false" outlineLevel="0" max="12" min="11" style="0" width="11.71"/>
    <col collapsed="false" customWidth="true" hidden="false" outlineLevel="0" max="13" min="13" style="0" width="11.86"/>
    <col collapsed="false" customWidth="true" hidden="false" outlineLevel="0" max="14" min="14" style="0" width="9.29"/>
    <col collapsed="false" customWidth="true" hidden="false" outlineLevel="0" max="15" min="15" style="0" width="2.29"/>
    <col collapsed="false" customWidth="true" hidden="false" outlineLevel="0" max="16" min="16" style="0" width="17.29"/>
    <col collapsed="false" customWidth="true" hidden="true" outlineLevel="0" max="17" min="17" style="0" width="12.86"/>
    <col collapsed="false" customWidth="true" hidden="true" outlineLevel="0" max="24" min="18" style="0" width="7.86"/>
    <col collapsed="false" customWidth="true" hidden="false" outlineLevel="0" max="26" min="25" style="0" width="7.86"/>
    <col collapsed="false" customWidth="true" hidden="false" outlineLevel="0" max="36" min="27" style="0" width="11.42"/>
  </cols>
  <sheetData>
    <row r="3" customFormat="false" ht="15" hidden="false" customHeight="false" outlineLevel="0" collapsed="false">
      <c r="B3" s="1"/>
      <c r="C3" s="1"/>
      <c r="D3" s="1"/>
      <c r="E3" s="1"/>
      <c r="F3" s="1"/>
      <c r="G3" s="1"/>
      <c r="H3" s="1"/>
      <c r="I3" s="2"/>
      <c r="J3" s="2"/>
      <c r="K3" s="2"/>
      <c r="L3" s="2"/>
      <c r="M3" s="1"/>
      <c r="N3" s="1"/>
      <c r="O3" s="1"/>
      <c r="P3" s="1"/>
      <c r="Q3" s="3"/>
    </row>
    <row r="4" customFormat="false" ht="15" hidden="false" customHeight="false" outlineLevel="0" collapsed="false">
      <c r="B4" s="1"/>
      <c r="C4" s="1"/>
      <c r="D4" s="1"/>
      <c r="E4" s="1"/>
      <c r="F4" s="1"/>
      <c r="G4" s="1"/>
      <c r="H4" s="1"/>
      <c r="I4" s="2"/>
      <c r="J4" s="2"/>
      <c r="K4" s="2"/>
      <c r="L4" s="2"/>
      <c r="M4" s="1"/>
      <c r="N4" s="1"/>
      <c r="O4" s="1"/>
      <c r="P4" s="1"/>
      <c r="Q4" s="3"/>
    </row>
    <row r="5" customFormat="false" ht="39.75" hidden="false" customHeight="true" outlineLevel="0" collapsed="false">
      <c r="B5" s="1"/>
      <c r="C5" s="1"/>
      <c r="D5" s="1"/>
      <c r="E5" s="1"/>
      <c r="F5" s="1"/>
      <c r="G5" s="1"/>
      <c r="H5" s="1"/>
      <c r="I5" s="4"/>
      <c r="J5" s="4"/>
      <c r="K5" s="4"/>
      <c r="L5" s="4"/>
      <c r="M5" s="1"/>
      <c r="N5" s="1"/>
      <c r="O5" s="1"/>
      <c r="P5" s="1"/>
      <c r="Q5" s="3"/>
    </row>
    <row r="6" customFormat="false" ht="15" hidden="false" customHeight="false" outlineLevel="0" collapsed="false">
      <c r="B6" s="5" t="s">
        <v>0</v>
      </c>
      <c r="C6" s="5"/>
      <c r="D6" s="5"/>
      <c r="E6" s="5"/>
      <c r="F6" s="5"/>
      <c r="G6" s="5"/>
      <c r="H6" s="5"/>
      <c r="I6" s="6" t="s">
        <v>1</v>
      </c>
      <c r="J6" s="6"/>
      <c r="K6" s="6"/>
      <c r="L6" s="6"/>
      <c r="M6" s="7" t="s">
        <v>2</v>
      </c>
      <c r="N6" s="7"/>
      <c r="O6" s="7"/>
      <c r="P6" s="7"/>
    </row>
    <row r="7" customFormat="false" ht="15" hidden="false" customHeight="false" outlineLevel="0" collapsed="false">
      <c r="B7" s="8"/>
      <c r="C7" s="9"/>
      <c r="D7" s="9"/>
      <c r="E7" s="9"/>
      <c r="F7" s="9"/>
      <c r="G7" s="9"/>
      <c r="H7" s="9"/>
      <c r="I7" s="10" t="s">
        <v>3</v>
      </c>
      <c r="J7" s="10"/>
      <c r="K7" s="10"/>
      <c r="L7" s="10"/>
      <c r="M7" s="7"/>
      <c r="N7" s="7"/>
      <c r="O7" s="7"/>
      <c r="P7" s="7"/>
    </row>
    <row r="8" customFormat="false" ht="15" hidden="false" customHeight="true" outlineLevel="0" collapsed="false">
      <c r="B8" s="11" t="s">
        <v>4</v>
      </c>
      <c r="C8" s="11"/>
      <c r="D8" s="12" t="s">
        <v>5</v>
      </c>
      <c r="E8" s="12"/>
      <c r="F8" s="12"/>
      <c r="G8" s="12"/>
      <c r="I8" s="13" t="s">
        <v>6</v>
      </c>
      <c r="J8" s="13"/>
      <c r="K8" s="13"/>
      <c r="L8" s="13"/>
      <c r="M8" s="14" t="s">
        <v>4</v>
      </c>
      <c r="N8" s="15" t="str">
        <f aca="false">IF(D8="","",D8)</f>
        <v>2024_2</v>
      </c>
      <c r="O8" s="16" t="s">
        <v>7</v>
      </c>
      <c r="P8" s="17"/>
      <c r="T8" s="0" t="str">
        <f aca="false">"INEA "&amp;N8&amp;" / "&amp;P8</f>
        <v>INEA 2024_2 / </v>
      </c>
    </row>
    <row r="9" customFormat="false" ht="18" hidden="false" customHeight="true" outlineLevel="0" collapsed="false">
      <c r="B9" s="18"/>
      <c r="C9" s="19"/>
      <c r="D9" s="19"/>
      <c r="E9" s="19"/>
      <c r="F9" s="19"/>
      <c r="G9" s="19"/>
      <c r="H9" s="20"/>
      <c r="I9" s="21" t="s">
        <v>8</v>
      </c>
      <c r="J9" s="21"/>
      <c r="K9" s="21"/>
      <c r="L9" s="21"/>
      <c r="M9" s="22"/>
      <c r="N9" s="23"/>
      <c r="O9" s="24"/>
      <c r="P9" s="25"/>
      <c r="T9" s="0" t="str">
        <f aca="false">"INEA "&amp;D8</f>
        <v>INEA 2024_2</v>
      </c>
      <c r="V9" s="0" t="s">
        <v>9</v>
      </c>
    </row>
    <row r="10" customFormat="false" ht="0.75" hidden="false" customHeight="true" outlineLevel="0" collapsed="false">
      <c r="B10" s="26"/>
      <c r="C10" s="26"/>
      <c r="D10" s="26"/>
      <c r="E10" s="26"/>
      <c r="F10" s="26"/>
      <c r="G10" s="26"/>
      <c r="H10" s="26"/>
      <c r="I10" s="26"/>
      <c r="J10" s="2"/>
      <c r="K10" s="2"/>
      <c r="L10" s="2"/>
      <c r="M10" s="2"/>
      <c r="N10" s="2"/>
      <c r="O10" s="2"/>
      <c r="P10" s="2"/>
    </row>
    <row r="11" customFormat="false" ht="15" hidden="false" customHeight="false" outlineLevel="0" collapsed="false">
      <c r="I11" s="27" t="s">
        <v>10</v>
      </c>
      <c r="J11" s="27"/>
      <c r="K11" s="27"/>
      <c r="L11" s="27"/>
      <c r="M11" s="28"/>
      <c r="N11" s="28"/>
      <c r="O11" s="28"/>
      <c r="V11" s="0" t="s">
        <v>11</v>
      </c>
    </row>
    <row r="12" customFormat="false" ht="15" hidden="false" customHeight="false" outlineLevel="0" collapsed="false">
      <c r="B12" s="29" t="s">
        <v>12</v>
      </c>
      <c r="C12" s="29"/>
      <c r="D12" s="29"/>
      <c r="E12" s="29"/>
      <c r="F12" s="29"/>
      <c r="G12" s="29"/>
      <c r="H12" s="29"/>
      <c r="I12" s="29"/>
      <c r="J12" s="29"/>
      <c r="K12" s="29"/>
      <c r="L12" s="29"/>
      <c r="M12" s="30" t="s">
        <v>13</v>
      </c>
      <c r="N12" s="30"/>
      <c r="O12" s="30"/>
      <c r="P12" s="30"/>
    </row>
    <row r="13" customFormat="false" ht="15" hidden="false" customHeight="false" outlineLevel="0" collapsed="false">
      <c r="B13" s="31"/>
      <c r="C13" s="31"/>
      <c r="D13" s="31"/>
      <c r="E13" s="31"/>
      <c r="F13" s="31"/>
      <c r="G13" s="31"/>
      <c r="H13" s="31"/>
      <c r="I13" s="31"/>
      <c r="J13" s="31"/>
      <c r="K13" s="31"/>
      <c r="L13" s="31"/>
      <c r="M13" s="32" t="n">
        <v>7825</v>
      </c>
      <c r="N13" s="32"/>
      <c r="O13" s="32"/>
      <c r="P13" s="32"/>
    </row>
    <row r="14" customFormat="false" ht="15" hidden="false" customHeight="false" outlineLevel="0" collapsed="false">
      <c r="B14" s="33" t="s">
        <v>14</v>
      </c>
      <c r="C14" s="33"/>
      <c r="D14" s="33"/>
      <c r="E14" s="33"/>
      <c r="F14" s="33"/>
      <c r="G14" s="33"/>
      <c r="H14" s="33"/>
      <c r="I14" s="33"/>
      <c r="J14" s="33"/>
      <c r="K14" s="33"/>
      <c r="L14" s="33"/>
      <c r="M14" s="34"/>
      <c r="N14" s="34"/>
      <c r="O14" s="34"/>
      <c r="P14" s="34"/>
    </row>
    <row r="15" customFormat="false" ht="15" hidden="false" customHeight="false" outlineLevel="0" collapsed="false">
      <c r="B15" s="35"/>
      <c r="C15" s="35"/>
      <c r="D15" s="35"/>
      <c r="E15" s="35"/>
      <c r="F15" s="35"/>
      <c r="G15" s="35"/>
      <c r="H15" s="35"/>
      <c r="I15" s="35"/>
      <c r="J15" s="35"/>
      <c r="K15" s="35"/>
      <c r="L15" s="35"/>
      <c r="M15" s="34"/>
      <c r="N15" s="34"/>
      <c r="O15" s="34"/>
      <c r="P15" s="34"/>
    </row>
    <row r="16" customFormat="false" ht="15" hidden="false" customHeight="false" outlineLevel="0" collapsed="false">
      <c r="B16" s="36" t="s">
        <v>15</v>
      </c>
      <c r="C16" s="36"/>
      <c r="D16" s="36"/>
      <c r="E16" s="36"/>
      <c r="F16" s="36"/>
      <c r="G16" s="36"/>
      <c r="H16" s="36"/>
      <c r="I16" s="37" t="s">
        <v>16</v>
      </c>
      <c r="J16" s="37"/>
      <c r="K16" s="37"/>
      <c r="L16" s="38" t="s">
        <v>17</v>
      </c>
      <c r="M16" s="39" t="s">
        <v>18</v>
      </c>
      <c r="N16" s="39"/>
      <c r="O16" s="39"/>
      <c r="P16" s="39"/>
    </row>
    <row r="17" customFormat="false" ht="15" hidden="false" customHeight="false" outlineLevel="0" collapsed="false">
      <c r="B17" s="40"/>
      <c r="C17" s="40"/>
      <c r="D17" s="40"/>
      <c r="E17" s="40"/>
      <c r="F17" s="40"/>
      <c r="G17" s="40"/>
      <c r="H17" s="40"/>
      <c r="I17" s="41"/>
      <c r="J17" s="41"/>
      <c r="K17" s="41"/>
      <c r="L17" s="42"/>
      <c r="M17" s="43" t="s">
        <v>19</v>
      </c>
      <c r="N17" s="43"/>
      <c r="O17" s="43"/>
      <c r="P17" s="43"/>
    </row>
    <row r="18" customFormat="false" ht="15" hidden="false" customHeight="false" outlineLevel="0" collapsed="false">
      <c r="B18" s="44" t="s">
        <v>20</v>
      </c>
      <c r="C18" s="44"/>
      <c r="D18" s="44"/>
      <c r="E18" s="44"/>
      <c r="F18" s="44"/>
      <c r="G18" s="44"/>
      <c r="H18" s="44"/>
      <c r="I18" s="45" t="s">
        <v>21</v>
      </c>
      <c r="J18" s="46"/>
      <c r="K18" s="47" t="s">
        <v>22</v>
      </c>
      <c r="M18" s="48" t="s">
        <v>23</v>
      </c>
      <c r="N18" s="48"/>
      <c r="O18" s="48"/>
      <c r="P18" s="48"/>
    </row>
    <row r="19" customFormat="false" ht="15" hidden="false" customHeight="false" outlineLevel="0" collapsed="false">
      <c r="B19" s="40"/>
      <c r="C19" s="40"/>
      <c r="D19" s="40"/>
      <c r="E19" s="40"/>
      <c r="F19" s="40"/>
      <c r="G19" s="40"/>
      <c r="H19" s="40"/>
      <c r="I19" s="41"/>
      <c r="J19" s="41"/>
      <c r="K19" s="41"/>
      <c r="L19" s="41"/>
      <c r="M19" s="49"/>
      <c r="N19" s="49"/>
      <c r="O19" s="49"/>
      <c r="P19" s="49"/>
    </row>
    <row r="20" customFormat="false" ht="15" hidden="false" customHeight="false" outlineLevel="0" collapsed="false">
      <c r="B20" s="50" t="s">
        <v>24</v>
      </c>
      <c r="C20" s="50"/>
      <c r="D20" s="50"/>
      <c r="E20" s="50"/>
      <c r="F20" s="50"/>
      <c r="G20" s="50"/>
      <c r="H20" s="50"/>
      <c r="I20" s="50"/>
      <c r="J20" s="50"/>
      <c r="K20" s="50"/>
      <c r="L20" s="50"/>
      <c r="M20" s="51" t="s">
        <v>13</v>
      </c>
      <c r="N20" s="51"/>
      <c r="O20" s="51"/>
      <c r="P20" s="51"/>
    </row>
    <row r="21" customFormat="false" ht="15" hidden="false" customHeight="false" outlineLevel="0" collapsed="false">
      <c r="B21" s="52"/>
      <c r="C21" s="52"/>
      <c r="D21" s="52"/>
      <c r="E21" s="52"/>
      <c r="F21" s="52"/>
      <c r="G21" s="52"/>
      <c r="H21" s="52"/>
      <c r="I21" s="52"/>
      <c r="J21" s="52"/>
      <c r="K21" s="52"/>
      <c r="L21" s="52"/>
      <c r="M21" s="53"/>
      <c r="N21" s="53"/>
      <c r="O21" s="53"/>
      <c r="P21" s="53"/>
    </row>
    <row r="23" customFormat="false" ht="15" hidden="false" customHeight="true" outlineLevel="0" collapsed="false">
      <c r="B23" s="54" t="s">
        <v>25</v>
      </c>
      <c r="C23" s="54"/>
      <c r="D23" s="54"/>
      <c r="E23" s="54"/>
      <c r="F23" s="54"/>
      <c r="G23" s="54"/>
      <c r="H23" s="54"/>
      <c r="I23" s="55"/>
      <c r="J23" s="55"/>
      <c r="K23" s="55"/>
      <c r="L23" s="55"/>
      <c r="M23" s="55"/>
      <c r="N23" s="55"/>
      <c r="O23" s="55"/>
      <c r="P23" s="56"/>
      <c r="W23" s="57"/>
    </row>
    <row r="24" customFormat="false" ht="15.75" hidden="false" customHeight="true" outlineLevel="0" collapsed="false">
      <c r="B24" s="58"/>
      <c r="C24" s="59"/>
      <c r="D24" s="60" t="s">
        <v>26</v>
      </c>
      <c r="E24" s="60"/>
      <c r="F24" s="60"/>
      <c r="G24" s="60"/>
      <c r="H24" s="60"/>
      <c r="I24" s="60"/>
      <c r="J24" s="60"/>
      <c r="K24" s="60"/>
      <c r="L24" s="60"/>
      <c r="M24" s="60"/>
      <c r="P24" s="61"/>
      <c r="S24" s="0" t="n">
        <f aca="false">IF(C24="X",1,0)</f>
        <v>0</v>
      </c>
      <c r="U24" s="0" t="s">
        <v>27</v>
      </c>
    </row>
    <row r="25" customFormat="false" ht="15.75" hidden="false" customHeight="true" outlineLevel="0" collapsed="false">
      <c r="B25" s="58"/>
      <c r="C25" s="59"/>
      <c r="D25" s="60" t="s">
        <v>28</v>
      </c>
      <c r="E25" s="60"/>
      <c r="F25" s="60"/>
      <c r="G25" s="60"/>
      <c r="H25" s="60"/>
      <c r="I25" s="60"/>
      <c r="J25" s="60"/>
      <c r="K25" s="60"/>
      <c r="L25" s="60"/>
      <c r="P25" s="61"/>
      <c r="Q25" s="62" t="str">
        <f aca="false">IF(I29="","",IF(S27=0,"S'HA D'INDICAR AMB UNA X LA OPCIÓ DE QUIN TIPUS DE PAGAMENT ES TRACTA"))</f>
        <v/>
      </c>
      <c r="R25" s="62"/>
      <c r="S25" s="62"/>
      <c r="T25" s="62"/>
      <c r="U25" s="62"/>
      <c r="V25" s="62"/>
      <c r="W25" s="62"/>
      <c r="X25" s="62"/>
      <c r="Y25" s="62"/>
      <c r="Z25" s="62"/>
      <c r="AA25" s="62"/>
      <c r="AB25" s="62"/>
    </row>
    <row r="26" customFormat="false" ht="15.75" hidden="false" customHeight="true" outlineLevel="0" collapsed="false">
      <c r="B26" s="58"/>
      <c r="C26" s="59"/>
      <c r="D26" s="60" t="s">
        <v>29</v>
      </c>
      <c r="E26" s="60"/>
      <c r="F26" s="60"/>
      <c r="G26" s="60"/>
      <c r="H26" s="60"/>
      <c r="I26" s="60"/>
      <c r="J26" s="60"/>
      <c r="K26" s="60"/>
      <c r="L26" s="60"/>
      <c r="N26" s="63"/>
      <c r="P26" s="61"/>
      <c r="S26" s="0" t="n">
        <f aca="false">IF(C26="X",1,0)</f>
        <v>0</v>
      </c>
    </row>
    <row r="27" customFormat="false" ht="13.9" hidden="false" customHeight="true" outlineLevel="0" collapsed="false">
      <c r="B27" s="64" t="s">
        <v>30</v>
      </c>
      <c r="C27" s="64"/>
      <c r="D27" s="64"/>
      <c r="E27" s="64"/>
      <c r="F27" s="64"/>
      <c r="G27" s="64"/>
      <c r="H27" s="64"/>
      <c r="I27" s="64"/>
      <c r="J27" s="64"/>
      <c r="K27" s="64"/>
      <c r="L27" s="64"/>
      <c r="M27" s="64"/>
      <c r="N27" s="64"/>
      <c r="O27" s="64"/>
      <c r="P27" s="64"/>
      <c r="S27" s="0" t="n">
        <f aca="false">SUM(S24:S26)</f>
        <v>0</v>
      </c>
    </row>
    <row r="28" customFormat="false" ht="16.5" hidden="false" customHeight="false" outlineLevel="0" collapsed="false">
      <c r="B28" s="58"/>
      <c r="C28" s="65"/>
      <c r="D28" s="66" t="s">
        <v>31</v>
      </c>
      <c r="E28" s="66"/>
      <c r="F28" s="66"/>
      <c r="G28" s="66"/>
      <c r="H28" s="67" t="s">
        <v>32</v>
      </c>
      <c r="I28" s="67" t="s">
        <v>33</v>
      </c>
      <c r="J28" s="68" t="s">
        <v>34</v>
      </c>
      <c r="K28" s="68" t="s">
        <v>34</v>
      </c>
      <c r="L28" s="68" t="s">
        <v>34</v>
      </c>
      <c r="M28" s="68" t="s">
        <v>34</v>
      </c>
      <c r="N28" s="69"/>
      <c r="O28" s="3"/>
      <c r="P28" s="70"/>
      <c r="S28" s="71"/>
    </row>
    <row r="29" customFormat="false" ht="15.75" hidden="false" customHeight="false" outlineLevel="0" collapsed="false">
      <c r="B29" s="58"/>
      <c r="D29" s="72" t="s">
        <v>35</v>
      </c>
      <c r="E29" s="72"/>
      <c r="F29" s="72"/>
      <c r="G29" s="72"/>
      <c r="H29" s="73"/>
      <c r="I29" s="73"/>
      <c r="J29" s="73"/>
      <c r="K29" s="74"/>
      <c r="L29" s="73"/>
      <c r="M29" s="73"/>
      <c r="N29" s="75"/>
      <c r="O29" s="75"/>
      <c r="P29" s="61"/>
      <c r="Q29" s="76" t="str">
        <f aca="false">IF(H29="","",RIGHT(0&amp;98-MOD(MOD(MOD(MOD(MID(S29,1,8),97)&amp;MID(S29,9,8),97)&amp;MID(S29&amp;142800,17,8),97)&amp;MID(S29&amp;142800,25,2),97),2))</f>
        <v/>
      </c>
      <c r="S29" s="0" t="str">
        <f aca="false">I29&amp;J29&amp;K29&amp;L29&amp;M29</f>
        <v/>
      </c>
      <c r="T29" s="71"/>
      <c r="V29" s="0" t="s">
        <v>5</v>
      </c>
    </row>
    <row r="30" customFormat="false" ht="15.75" hidden="false" customHeight="false" outlineLevel="0" collapsed="false">
      <c r="B30" s="77"/>
      <c r="C30" s="78"/>
      <c r="D30" s="78"/>
      <c r="E30" s="78"/>
      <c r="F30" s="78"/>
      <c r="G30" s="78"/>
      <c r="H30" s="79"/>
      <c r="I30" s="79"/>
      <c r="J30" s="79"/>
      <c r="K30" s="79"/>
      <c r="L30" s="79"/>
      <c r="M30" s="79"/>
      <c r="N30" s="79"/>
      <c r="O30" s="79"/>
      <c r="P30" s="80"/>
      <c r="Q30" s="81" t="str">
        <f aca="false">IF(H29="","",IF(H29=Q29,"NÚMERO DE COMPTE CORRENT CORRECTE","ALGUNS DELS NÚMEROS DEL COMPTE CORRENT SÓN INCORRECTES"))</f>
        <v/>
      </c>
      <c r="R30" s="82"/>
      <c r="S30" s="82"/>
      <c r="T30" s="83"/>
      <c r="U30" s="82"/>
    </row>
    <row r="31" customFormat="false" ht="13.9" hidden="false" customHeight="true" outlineLevel="0" collapsed="false">
      <c r="B31" s="84" t="s">
        <v>36</v>
      </c>
      <c r="C31" s="84"/>
      <c r="D31" s="84"/>
      <c r="E31" s="84"/>
      <c r="F31" s="84"/>
      <c r="G31" s="84"/>
      <c r="H31" s="84"/>
      <c r="I31" s="84"/>
      <c r="J31" s="84"/>
      <c r="K31" s="84"/>
      <c r="L31" s="84"/>
      <c r="M31" s="84"/>
      <c r="N31" s="84"/>
      <c r="O31" s="84"/>
      <c r="P31" s="84"/>
      <c r="S31" s="71"/>
    </row>
    <row r="32" customFormat="false" ht="15" hidden="false" customHeight="false" outlineLevel="0" collapsed="false">
      <c r="B32" s="84"/>
      <c r="C32" s="84"/>
      <c r="D32" s="84"/>
      <c r="E32" s="84"/>
      <c r="F32" s="84"/>
      <c r="G32" s="84"/>
      <c r="H32" s="84"/>
      <c r="I32" s="84"/>
      <c r="J32" s="84"/>
      <c r="K32" s="84"/>
      <c r="L32" s="84"/>
      <c r="M32" s="84"/>
      <c r="N32" s="84"/>
      <c r="O32" s="84"/>
      <c r="P32" s="84"/>
    </row>
    <row r="33" customFormat="false" ht="15" hidden="false" customHeight="false" outlineLevel="0" collapsed="false">
      <c r="B33" s="84"/>
      <c r="C33" s="84"/>
      <c r="D33" s="84"/>
      <c r="E33" s="84"/>
      <c r="F33" s="84"/>
      <c r="G33" s="84"/>
      <c r="H33" s="84"/>
      <c r="I33" s="84"/>
      <c r="J33" s="84"/>
      <c r="K33" s="84"/>
      <c r="L33" s="84"/>
      <c r="M33" s="84"/>
      <c r="N33" s="84"/>
      <c r="O33" s="84"/>
      <c r="P33" s="84"/>
    </row>
    <row r="34" customFormat="false" ht="15" hidden="false" customHeight="false" outlineLevel="0" collapsed="false">
      <c r="B34" s="85" t="s">
        <v>37</v>
      </c>
      <c r="C34" s="85"/>
      <c r="D34" s="85"/>
      <c r="E34" s="85"/>
      <c r="F34" s="85"/>
      <c r="G34" s="85"/>
      <c r="H34" s="85"/>
      <c r="I34" s="85"/>
      <c r="J34" s="85"/>
      <c r="K34" s="85"/>
      <c r="L34" s="85"/>
      <c r="M34" s="85"/>
      <c r="N34" s="85"/>
      <c r="O34" s="85"/>
      <c r="P34" s="85"/>
    </row>
    <row r="35" customFormat="false" ht="15" hidden="false" customHeight="false" outlineLevel="0" collapsed="false">
      <c r="B35" s="85"/>
      <c r="C35" s="85"/>
      <c r="D35" s="85"/>
      <c r="E35" s="85"/>
      <c r="F35" s="85"/>
      <c r="G35" s="85"/>
      <c r="H35" s="85"/>
      <c r="I35" s="85"/>
      <c r="J35" s="85"/>
      <c r="K35" s="85"/>
      <c r="L35" s="85"/>
      <c r="M35" s="85"/>
      <c r="N35" s="85"/>
      <c r="O35" s="85"/>
      <c r="P35" s="85"/>
    </row>
    <row r="36" customFormat="false" ht="1.5" hidden="false" customHeight="true" outlineLevel="0" collapsed="false">
      <c r="B36" s="86"/>
      <c r="C36" s="3"/>
      <c r="D36" s="3"/>
      <c r="E36" s="3"/>
      <c r="F36" s="3"/>
      <c r="G36" s="3"/>
      <c r="H36" s="3"/>
      <c r="I36" s="3"/>
      <c r="J36" s="3"/>
      <c r="K36" s="3"/>
      <c r="L36" s="3"/>
      <c r="M36" s="3"/>
      <c r="N36" s="3"/>
      <c r="O36" s="3"/>
      <c r="P36" s="61"/>
    </row>
    <row r="37" customFormat="false" ht="13.9" hidden="false" customHeight="true" outlineLevel="0" collapsed="false">
      <c r="B37" s="87" t="s">
        <v>38</v>
      </c>
      <c r="C37" s="87"/>
      <c r="D37" s="87"/>
      <c r="E37" s="87"/>
      <c r="F37" s="87"/>
      <c r="G37" s="87"/>
      <c r="H37" s="87"/>
      <c r="I37" s="87"/>
      <c r="J37" s="87"/>
      <c r="K37" s="87"/>
      <c r="L37" s="87"/>
      <c r="M37" s="87"/>
      <c r="N37" s="87"/>
      <c r="O37" s="87"/>
      <c r="P37" s="87"/>
    </row>
    <row r="38" customFormat="false" ht="15" hidden="false" customHeight="false" outlineLevel="0" collapsed="false">
      <c r="B38" s="87"/>
      <c r="C38" s="87"/>
      <c r="D38" s="87"/>
      <c r="E38" s="87"/>
      <c r="F38" s="87"/>
      <c r="G38" s="87"/>
      <c r="H38" s="87"/>
      <c r="I38" s="87"/>
      <c r="J38" s="87"/>
      <c r="K38" s="87"/>
      <c r="L38" s="87"/>
      <c r="M38" s="87"/>
      <c r="N38" s="87"/>
      <c r="O38" s="87"/>
      <c r="P38" s="87"/>
    </row>
    <row r="39" customFormat="false" ht="5.25" hidden="true" customHeight="true" outlineLevel="0" collapsed="false">
      <c r="B39" s="86"/>
      <c r="C39" s="3"/>
      <c r="D39" s="3"/>
      <c r="E39" s="3"/>
      <c r="F39" s="3"/>
      <c r="G39" s="3"/>
      <c r="H39" s="3"/>
      <c r="I39" s="3"/>
      <c r="J39" s="3"/>
      <c r="K39" s="3"/>
      <c r="L39" s="3"/>
      <c r="M39" s="3"/>
      <c r="N39" s="3"/>
      <c r="O39" s="3"/>
      <c r="P39" s="61"/>
    </row>
    <row r="40" customFormat="false" ht="15" hidden="false" customHeight="false" outlineLevel="0" collapsed="false">
      <c r="B40" s="86" t="s">
        <v>39</v>
      </c>
      <c r="C40" s="3"/>
      <c r="D40" s="3"/>
      <c r="E40" s="3"/>
      <c r="F40" s="3"/>
      <c r="G40" s="3"/>
      <c r="H40" s="3"/>
      <c r="I40" s="3"/>
      <c r="J40" s="3"/>
      <c r="K40" s="3"/>
      <c r="L40" s="3"/>
      <c r="M40" s="3"/>
      <c r="N40" s="3"/>
      <c r="O40" s="3"/>
      <c r="P40" s="61"/>
    </row>
    <row r="41" customFormat="false" ht="9" hidden="false" customHeight="true" outlineLevel="0" collapsed="false">
      <c r="B41" s="87" t="s">
        <v>40</v>
      </c>
      <c r="C41" s="87"/>
      <c r="D41" s="87"/>
      <c r="E41" s="87"/>
      <c r="F41" s="87"/>
      <c r="G41" s="87"/>
      <c r="H41" s="87"/>
      <c r="I41" s="87"/>
      <c r="J41" s="87"/>
      <c r="K41" s="87"/>
      <c r="L41" s="87"/>
      <c r="M41" s="87"/>
      <c r="N41" s="87"/>
      <c r="O41" s="87"/>
      <c r="P41" s="87"/>
    </row>
    <row r="42" customFormat="false" ht="7.5" hidden="false" customHeight="true" outlineLevel="0" collapsed="false">
      <c r="B42" s="87"/>
      <c r="C42" s="87"/>
      <c r="D42" s="87"/>
      <c r="E42" s="87"/>
      <c r="F42" s="87"/>
      <c r="G42" s="87"/>
      <c r="H42" s="87"/>
      <c r="I42" s="87"/>
      <c r="J42" s="87"/>
      <c r="K42" s="87"/>
      <c r="L42" s="87"/>
      <c r="M42" s="87"/>
      <c r="N42" s="87"/>
      <c r="O42" s="87"/>
      <c r="P42" s="87"/>
    </row>
    <row r="43" customFormat="false" ht="13.9" hidden="false" customHeight="true" outlineLevel="0" collapsed="false">
      <c r="B43" s="88" t="s">
        <v>41</v>
      </c>
      <c r="C43" s="88"/>
      <c r="D43" s="88"/>
      <c r="E43" s="88"/>
      <c r="F43" s="88"/>
      <c r="G43" s="88"/>
      <c r="H43" s="88"/>
      <c r="I43" s="88"/>
      <c r="J43" s="88"/>
      <c r="K43" s="88"/>
      <c r="L43" s="88"/>
      <c r="M43" s="88"/>
      <c r="N43" s="88"/>
      <c r="O43" s="88"/>
      <c r="P43" s="88"/>
    </row>
    <row r="44" customFormat="false" ht="12" hidden="false" customHeight="true" outlineLevel="0" collapsed="false">
      <c r="B44" s="88"/>
      <c r="C44" s="88"/>
      <c r="D44" s="88"/>
      <c r="E44" s="88"/>
      <c r="F44" s="88"/>
      <c r="G44" s="88"/>
      <c r="H44" s="88"/>
      <c r="I44" s="88"/>
      <c r="J44" s="88"/>
      <c r="K44" s="88"/>
      <c r="L44" s="88"/>
      <c r="M44" s="88"/>
      <c r="N44" s="88"/>
      <c r="O44" s="88"/>
      <c r="P44" s="88"/>
    </row>
    <row r="45" customFormat="false" ht="13.9" hidden="false" customHeight="true" outlineLevel="0" collapsed="false">
      <c r="B45" s="89" t="s">
        <v>42</v>
      </c>
      <c r="C45" s="89"/>
      <c r="D45" s="89"/>
      <c r="E45" s="89"/>
      <c r="F45" s="89"/>
      <c r="G45" s="89"/>
      <c r="H45" s="89"/>
      <c r="I45" s="89"/>
      <c r="J45" s="89"/>
      <c r="K45" s="89"/>
      <c r="L45" s="89"/>
      <c r="M45" s="89"/>
      <c r="N45" s="89"/>
      <c r="O45" s="89"/>
      <c r="P45" s="89"/>
    </row>
    <row r="46" customFormat="false" ht="13.9" hidden="false" customHeight="true" outlineLevel="0" collapsed="false">
      <c r="B46" s="86" t="s">
        <v>43</v>
      </c>
      <c r="C46" s="90"/>
      <c r="D46" s="90"/>
      <c r="E46" s="90"/>
      <c r="F46" s="90"/>
      <c r="G46" s="90"/>
      <c r="H46" s="90"/>
      <c r="I46" s="90"/>
      <c r="J46" s="90"/>
      <c r="K46" s="90"/>
      <c r="L46" s="90"/>
      <c r="M46" s="90"/>
      <c r="N46" s="90"/>
      <c r="O46" s="90"/>
      <c r="P46" s="91"/>
    </row>
    <row r="47" customFormat="false" ht="13.9" hidden="false" customHeight="true" outlineLevel="0" collapsed="false">
      <c r="B47" s="92" t="s">
        <v>44</v>
      </c>
      <c r="C47" s="90"/>
      <c r="D47" s="90"/>
      <c r="E47" s="90"/>
      <c r="F47" s="90"/>
      <c r="G47" s="90"/>
      <c r="H47" s="90"/>
      <c r="I47" s="90"/>
      <c r="J47" s="90"/>
      <c r="K47" s="90"/>
      <c r="L47" s="90"/>
      <c r="M47" s="90"/>
      <c r="N47" s="90"/>
      <c r="O47" s="90"/>
      <c r="P47" s="91"/>
    </row>
    <row r="48" customFormat="false" ht="13.9" hidden="false" customHeight="true" outlineLevel="0" collapsed="false">
      <c r="B48" s="88" t="s">
        <v>45</v>
      </c>
      <c r="C48" s="88"/>
      <c r="D48" s="88"/>
      <c r="E48" s="88"/>
      <c r="F48" s="88"/>
      <c r="G48" s="88"/>
      <c r="H48" s="88"/>
      <c r="I48" s="88"/>
      <c r="J48" s="88"/>
      <c r="K48" s="88"/>
      <c r="L48" s="88"/>
      <c r="M48" s="88"/>
      <c r="N48" s="88"/>
      <c r="O48" s="88"/>
      <c r="P48" s="88"/>
    </row>
    <row r="49" customFormat="false" ht="13.9" hidden="false" customHeight="true" outlineLevel="0" collapsed="false">
      <c r="B49" s="88"/>
      <c r="C49" s="88"/>
      <c r="D49" s="88"/>
      <c r="E49" s="88"/>
      <c r="F49" s="88"/>
      <c r="G49" s="88"/>
      <c r="H49" s="88"/>
      <c r="I49" s="88"/>
      <c r="J49" s="88"/>
      <c r="K49" s="88"/>
      <c r="L49" s="88"/>
      <c r="M49" s="88"/>
      <c r="N49" s="88"/>
      <c r="O49" s="88"/>
      <c r="P49" s="88"/>
    </row>
    <row r="50" customFormat="false" ht="13.9" hidden="false" customHeight="true" outlineLevel="0" collapsed="false">
      <c r="B50" s="92" t="s">
        <v>46</v>
      </c>
      <c r="C50" s="90"/>
      <c r="D50" s="90"/>
      <c r="E50" s="90"/>
      <c r="F50" s="90"/>
      <c r="G50" s="90"/>
      <c r="H50" s="90"/>
      <c r="I50" s="90"/>
      <c r="J50" s="90"/>
      <c r="K50" s="90"/>
      <c r="L50" s="90"/>
      <c r="M50" s="90"/>
      <c r="N50" s="90"/>
      <c r="O50" s="90"/>
      <c r="P50" s="91"/>
    </row>
    <row r="51" customFormat="false" ht="13.9" hidden="false" customHeight="true" outlineLevel="0" collapsed="false">
      <c r="B51" s="88" t="s">
        <v>47</v>
      </c>
      <c r="C51" s="88"/>
      <c r="D51" s="88"/>
      <c r="E51" s="88"/>
      <c r="F51" s="88"/>
      <c r="G51" s="88"/>
      <c r="H51" s="88"/>
      <c r="I51" s="88"/>
      <c r="J51" s="88"/>
      <c r="K51" s="88"/>
      <c r="L51" s="88"/>
      <c r="M51" s="88"/>
      <c r="N51" s="88"/>
      <c r="O51" s="88"/>
      <c r="P51" s="88"/>
    </row>
    <row r="52" customFormat="false" ht="13.9" hidden="false" customHeight="true" outlineLevel="0" collapsed="false">
      <c r="B52" s="88"/>
      <c r="C52" s="88"/>
      <c r="D52" s="88"/>
      <c r="E52" s="88"/>
      <c r="F52" s="88"/>
      <c r="G52" s="88"/>
      <c r="H52" s="88"/>
      <c r="I52" s="88"/>
      <c r="J52" s="88"/>
      <c r="K52" s="88"/>
      <c r="L52" s="88"/>
      <c r="M52" s="88"/>
      <c r="N52" s="88"/>
      <c r="O52" s="88"/>
      <c r="P52" s="88"/>
    </row>
    <row r="53" customFormat="false" ht="13.9" hidden="false" customHeight="true" outlineLevel="0" collapsed="false">
      <c r="B53" s="88"/>
      <c r="C53" s="88"/>
      <c r="D53" s="88"/>
      <c r="E53" s="88"/>
      <c r="F53" s="88"/>
      <c r="G53" s="88"/>
      <c r="H53" s="88"/>
      <c r="I53" s="88"/>
      <c r="J53" s="88"/>
      <c r="K53" s="88"/>
      <c r="L53" s="88"/>
      <c r="M53" s="88"/>
      <c r="N53" s="88"/>
      <c r="O53" s="88"/>
      <c r="P53" s="88"/>
    </row>
    <row r="54" customFormat="false" ht="13.9" hidden="false" customHeight="true" outlineLevel="0" collapsed="false">
      <c r="B54" s="92" t="s">
        <v>48</v>
      </c>
      <c r="C54" s="90"/>
      <c r="D54" s="90"/>
      <c r="E54" s="90"/>
      <c r="F54" s="90"/>
      <c r="G54" s="90"/>
      <c r="H54" s="90"/>
      <c r="I54" s="90"/>
      <c r="J54" s="90"/>
      <c r="K54" s="90"/>
      <c r="L54" s="90"/>
      <c r="M54" s="90"/>
      <c r="N54" s="90"/>
      <c r="O54" s="90"/>
      <c r="P54" s="91"/>
    </row>
    <row r="55" customFormat="false" ht="13.9" hidden="false" customHeight="true" outlineLevel="0" collapsed="false">
      <c r="B55" s="88" t="s">
        <v>49</v>
      </c>
      <c r="C55" s="88"/>
      <c r="D55" s="88"/>
      <c r="E55" s="88"/>
      <c r="F55" s="88"/>
      <c r="G55" s="88"/>
      <c r="H55" s="88"/>
      <c r="I55" s="88"/>
      <c r="J55" s="88"/>
      <c r="K55" s="88"/>
      <c r="L55" s="88"/>
      <c r="M55" s="88"/>
      <c r="N55" s="88"/>
      <c r="O55" s="88"/>
      <c r="P55" s="88"/>
      <c r="Q55" s="93"/>
    </row>
    <row r="56" customFormat="false" ht="13.9" hidden="false" customHeight="true" outlineLevel="0" collapsed="false">
      <c r="B56" s="92" t="s">
        <v>50</v>
      </c>
      <c r="C56" s="90"/>
      <c r="D56" s="90"/>
      <c r="E56" s="90"/>
      <c r="F56" s="90"/>
      <c r="G56" s="90"/>
      <c r="H56" s="90"/>
      <c r="I56" s="90"/>
      <c r="J56" s="90"/>
      <c r="K56" s="90"/>
      <c r="L56" s="90"/>
      <c r="M56" s="90"/>
      <c r="N56" s="90"/>
      <c r="O56" s="90"/>
      <c r="P56" s="91"/>
    </row>
    <row r="57" customFormat="false" ht="13.9" hidden="false" customHeight="true" outlineLevel="0" collapsed="false">
      <c r="B57" s="88" t="s">
        <v>51</v>
      </c>
      <c r="C57" s="88"/>
      <c r="D57" s="88"/>
      <c r="E57" s="88"/>
      <c r="F57" s="88"/>
      <c r="G57" s="88"/>
      <c r="H57" s="88"/>
      <c r="I57" s="88"/>
      <c r="J57" s="88"/>
      <c r="K57" s="88"/>
      <c r="L57" s="88"/>
      <c r="M57" s="88"/>
      <c r="N57" s="88"/>
      <c r="O57" s="88"/>
      <c r="P57" s="88"/>
    </row>
    <row r="58" customFormat="false" ht="15" hidden="false" customHeight="true" outlineLevel="0" collapsed="false">
      <c r="B58" s="88"/>
      <c r="C58" s="88"/>
      <c r="D58" s="88"/>
      <c r="E58" s="88"/>
      <c r="F58" s="88"/>
      <c r="G58" s="88"/>
      <c r="H58" s="88"/>
      <c r="I58" s="88"/>
      <c r="J58" s="88"/>
      <c r="K58" s="88"/>
      <c r="L58" s="88"/>
      <c r="M58" s="88"/>
      <c r="N58" s="88"/>
      <c r="O58" s="88"/>
      <c r="P58" s="88"/>
    </row>
    <row r="59" customFormat="false" ht="15" hidden="false" customHeight="true" outlineLevel="0" collapsed="false">
      <c r="B59" s="88" t="s">
        <v>52</v>
      </c>
      <c r="C59" s="88"/>
      <c r="D59" s="88"/>
      <c r="E59" s="88"/>
      <c r="F59" s="88"/>
      <c r="G59" s="88"/>
      <c r="H59" s="88"/>
      <c r="I59" s="88"/>
      <c r="J59" s="88"/>
      <c r="K59" s="88"/>
      <c r="L59" s="88"/>
      <c r="M59" s="88"/>
      <c r="N59" s="88"/>
      <c r="O59" s="88"/>
      <c r="P59" s="88"/>
    </row>
    <row r="60" customFormat="false" ht="13.9" hidden="false" customHeight="true" outlineLevel="0" collapsed="false">
      <c r="B60" s="94" t="s">
        <v>53</v>
      </c>
      <c r="C60" s="94"/>
      <c r="D60" s="94"/>
      <c r="E60" s="94"/>
      <c r="F60" s="94"/>
      <c r="G60" s="94"/>
      <c r="H60" s="94"/>
      <c r="I60" s="94"/>
      <c r="J60" s="94"/>
      <c r="K60" s="94"/>
      <c r="L60" s="94"/>
      <c r="M60" s="94"/>
      <c r="N60" s="94"/>
      <c r="O60" s="94"/>
      <c r="P60" s="94"/>
      <c r="Z60" s="57"/>
    </row>
    <row r="61" customFormat="false" ht="15" hidden="false" customHeight="false" outlineLevel="0" collapsed="false">
      <c r="B61" s="94"/>
      <c r="C61" s="94"/>
      <c r="D61" s="94"/>
      <c r="E61" s="94"/>
      <c r="F61" s="94"/>
      <c r="G61" s="94"/>
      <c r="H61" s="94"/>
      <c r="I61" s="94"/>
      <c r="J61" s="94"/>
      <c r="K61" s="94"/>
      <c r="L61" s="94"/>
      <c r="M61" s="94"/>
      <c r="N61" s="94"/>
      <c r="O61" s="94"/>
      <c r="P61" s="94"/>
    </row>
    <row r="62" customFormat="false" ht="15" hidden="false" customHeight="false" outlineLevel="0" collapsed="false">
      <c r="B62" s="94"/>
      <c r="C62" s="94"/>
      <c r="D62" s="94"/>
      <c r="E62" s="94"/>
      <c r="F62" s="94"/>
      <c r="G62" s="94"/>
      <c r="H62" s="94"/>
      <c r="I62" s="94"/>
      <c r="J62" s="94"/>
      <c r="K62" s="94"/>
      <c r="L62" s="94"/>
      <c r="M62" s="94"/>
      <c r="N62" s="94"/>
      <c r="O62" s="94"/>
      <c r="P62" s="94"/>
    </row>
    <row r="63" customFormat="false" ht="21" hidden="false" customHeight="true" outlineLevel="0" collapsed="false">
      <c r="B63" s="87" t="s">
        <v>54</v>
      </c>
      <c r="C63" s="87"/>
      <c r="D63" s="87"/>
      <c r="E63" s="87"/>
      <c r="F63" s="87"/>
      <c r="G63" s="87"/>
      <c r="H63" s="87"/>
      <c r="I63" s="87"/>
      <c r="J63" s="87"/>
      <c r="K63" s="87"/>
      <c r="L63" s="87"/>
      <c r="M63" s="87"/>
      <c r="N63" s="87"/>
      <c r="O63" s="87"/>
      <c r="P63" s="87"/>
    </row>
    <row r="64" customFormat="false" ht="9.75" hidden="false" customHeight="true" outlineLevel="0" collapsed="false">
      <c r="B64" s="87"/>
      <c r="C64" s="87"/>
      <c r="D64" s="87"/>
      <c r="E64" s="87"/>
      <c r="F64" s="87"/>
      <c r="G64" s="87"/>
      <c r="H64" s="87"/>
      <c r="I64" s="87"/>
      <c r="J64" s="87"/>
      <c r="K64" s="87"/>
      <c r="L64" s="87"/>
      <c r="M64" s="87"/>
      <c r="N64" s="87"/>
      <c r="O64" s="87"/>
      <c r="P64" s="87"/>
    </row>
    <row r="65" customFormat="false" ht="15" hidden="false" customHeight="true" outlineLevel="0" collapsed="false">
      <c r="B65" s="95" t="s">
        <v>55</v>
      </c>
      <c r="C65" s="95"/>
      <c r="D65" s="59" t="s">
        <v>27</v>
      </c>
      <c r="E65" s="96" t="s">
        <v>7</v>
      </c>
      <c r="F65" s="97" t="s">
        <v>56</v>
      </c>
      <c r="G65" s="59"/>
      <c r="H65" s="98" t="s">
        <v>57</v>
      </c>
      <c r="I65" s="99"/>
      <c r="J65" s="99"/>
      <c r="K65" s="99"/>
      <c r="L65" s="99"/>
      <c r="M65" s="99"/>
      <c r="N65" s="99"/>
      <c r="O65" s="99"/>
      <c r="P65" s="100"/>
    </row>
    <row r="66" customFormat="false" ht="18.75" hidden="false" customHeight="true" outlineLevel="0" collapsed="false">
      <c r="B66" s="101" t="s">
        <v>58</v>
      </c>
      <c r="C66" s="101"/>
      <c r="D66" s="101"/>
      <c r="E66" s="101"/>
      <c r="F66" s="101"/>
      <c r="G66" s="101"/>
      <c r="H66" s="101"/>
      <c r="I66" s="101"/>
      <c r="J66" s="101"/>
      <c r="K66" s="101"/>
      <c r="L66" s="101"/>
      <c r="M66" s="101"/>
      <c r="N66" s="101"/>
      <c r="O66" s="101"/>
      <c r="P66" s="101"/>
    </row>
    <row r="68" customFormat="false" ht="15" hidden="false" customHeight="false" outlineLevel="0" collapsed="false">
      <c r="B68" s="0" t="s">
        <v>59</v>
      </c>
      <c r="E68" s="102"/>
      <c r="F68" s="102"/>
      <c r="G68" s="102"/>
      <c r="H68" s="102"/>
      <c r="I68" s="102"/>
      <c r="J68" s="102"/>
    </row>
    <row r="69" customFormat="false" ht="15" hidden="false" customHeight="false" outlineLevel="0" collapsed="false">
      <c r="B69" s="0" t="s">
        <v>60</v>
      </c>
    </row>
    <row r="73" customFormat="false" ht="15.75" hidden="false" customHeight="false" outlineLevel="0" collapsed="false">
      <c r="I73" s="103" t="s">
        <v>61</v>
      </c>
      <c r="J73" s="103"/>
      <c r="K73" s="103"/>
      <c r="L73" s="103"/>
    </row>
    <row r="74" customFormat="false" ht="15.75" hidden="false" customHeight="false" outlineLevel="0" collapsed="false">
      <c r="M74" s="104"/>
      <c r="N74" s="104"/>
      <c r="O74" s="104"/>
      <c r="P74" s="105"/>
    </row>
  </sheetData>
  <mergeCells count="62">
    <mergeCell ref="B3:H5"/>
    <mergeCell ref="I3:L4"/>
    <mergeCell ref="M3:P5"/>
    <mergeCell ref="I5:L5"/>
    <mergeCell ref="B6:H6"/>
    <mergeCell ref="I6:L6"/>
    <mergeCell ref="M6:P7"/>
    <mergeCell ref="I7:L7"/>
    <mergeCell ref="B8:C8"/>
    <mergeCell ref="D8:G8"/>
    <mergeCell ref="I8:L8"/>
    <mergeCell ref="I9:L9"/>
    <mergeCell ref="I11:L11"/>
    <mergeCell ref="B12:L12"/>
    <mergeCell ref="M12:P12"/>
    <mergeCell ref="B13:L13"/>
    <mergeCell ref="M13:P13"/>
    <mergeCell ref="B14:L14"/>
    <mergeCell ref="M14:P15"/>
    <mergeCell ref="B15:L15"/>
    <mergeCell ref="B16:H16"/>
    <mergeCell ref="I16:K16"/>
    <mergeCell ref="M16:P16"/>
    <mergeCell ref="B17:H17"/>
    <mergeCell ref="I17:K17"/>
    <mergeCell ref="M17:P17"/>
    <mergeCell ref="B18:H18"/>
    <mergeCell ref="M18:P18"/>
    <mergeCell ref="B19:H19"/>
    <mergeCell ref="I19:J19"/>
    <mergeCell ref="K19:L19"/>
    <mergeCell ref="M19:P19"/>
    <mergeCell ref="B20:L20"/>
    <mergeCell ref="M20:P20"/>
    <mergeCell ref="B21:L21"/>
    <mergeCell ref="M21:P21"/>
    <mergeCell ref="B23:H23"/>
    <mergeCell ref="D24:M24"/>
    <mergeCell ref="D25:L25"/>
    <mergeCell ref="Q25:AB25"/>
    <mergeCell ref="D26:L26"/>
    <mergeCell ref="B27:P27"/>
    <mergeCell ref="D28:G28"/>
    <mergeCell ref="D29:G29"/>
    <mergeCell ref="N29:O29"/>
    <mergeCell ref="B31:P33"/>
    <mergeCell ref="B34:P35"/>
    <mergeCell ref="B37:P38"/>
    <mergeCell ref="B41:P42"/>
    <mergeCell ref="B43:P44"/>
    <mergeCell ref="B45:P45"/>
    <mergeCell ref="B48:P49"/>
    <mergeCell ref="B51:P53"/>
    <mergeCell ref="B55:P55"/>
    <mergeCell ref="B57:P58"/>
    <mergeCell ref="B59:P59"/>
    <mergeCell ref="B60:P62"/>
    <mergeCell ref="B63:P64"/>
    <mergeCell ref="B65:C65"/>
    <mergeCell ref="B66:P66"/>
    <mergeCell ref="E68:J68"/>
    <mergeCell ref="I73:L73"/>
  </mergeCells>
  <dataValidations count="2">
    <dataValidation allowBlank="true" operator="equal" showDropDown="false" showErrorMessage="true" showInputMessage="true" sqref="C24:C26 D65 G65" type="list">
      <formula1>$U$23:$U$24</formula1>
      <formula2>0</formula2>
    </dataValidation>
    <dataValidation allowBlank="true" operator="equal" showDropDown="false" showErrorMessage="true" showInputMessage="true" sqref="D8:G8" type="list">
      <formula1>$V$29:$V$30</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66"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AG46"/>
  <sheetViews>
    <sheetView showFormulas="false" showGridLines="false" showRowColHeaders="false" showZeros="true" rightToLeft="false" tabSelected="false" showOutlineSymbols="true" defaultGridColor="true" view="normal" topLeftCell="A1" colorId="64" zoomScale="90" zoomScaleNormal="90" zoomScalePageLayoutView="100" workbookViewId="0">
      <selection pane="topLeft" activeCell="AI39" activeCellId="0" sqref="AI39"/>
    </sheetView>
  </sheetViews>
  <sheetFormatPr defaultColWidth="11.43359375" defaultRowHeight="15" zeroHeight="false" outlineLevelRow="0" outlineLevelCol="0"/>
  <cols>
    <col collapsed="false" customWidth="true" hidden="false" outlineLevel="0" max="1" min="1" style="0" width="5.14"/>
    <col collapsed="false" customWidth="true" hidden="false" outlineLevel="0" max="2" min="2" style="0" width="17.29"/>
    <col collapsed="false" customWidth="true" hidden="false" outlineLevel="0" max="3" min="3" style="0" width="12.86"/>
    <col collapsed="false" customWidth="true" hidden="false" outlineLevel="0" max="8" min="8" style="0" width="11.99"/>
    <col collapsed="false" customWidth="true" hidden="false" outlineLevel="0" max="9" min="9" style="0" width="17.14"/>
    <col collapsed="false" customWidth="true" hidden="false" outlineLevel="0" max="11" min="11" style="0" width="14.01"/>
    <col collapsed="false" customWidth="true" hidden="false" outlineLevel="0" max="12" min="12" style="0" width="14.28"/>
    <col collapsed="false" customWidth="true" hidden="false" outlineLevel="0" max="13" min="13" style="0" width="11.57"/>
    <col collapsed="false" customWidth="true" hidden="false" outlineLevel="0" max="14" min="14" style="0" width="13.7"/>
    <col collapsed="false" customWidth="true" hidden="false" outlineLevel="0" max="15" min="15" style="0" width="1.42"/>
    <col collapsed="false" customWidth="false" hidden="true" outlineLevel="0" max="16" min="16" style="0" width="11.42"/>
    <col collapsed="false" customWidth="true" hidden="true" outlineLevel="0" max="17" min="17" style="0" width="78.58"/>
    <col collapsed="false" customWidth="false" hidden="true" outlineLevel="0" max="23" min="18" style="0" width="11.42"/>
    <col collapsed="false" customWidth="true" hidden="false" outlineLevel="0" max="24" min="24" style="0" width="2.99"/>
    <col collapsed="false" customWidth="true" hidden="true" outlineLevel="0" max="25" min="25" style="0" width="5.86"/>
    <col collapsed="false" customWidth="true" hidden="true" outlineLevel="0" max="26" min="26" style="0" width="8.86"/>
    <col collapsed="false" customWidth="true" hidden="true" outlineLevel="0" max="27" min="27" style="0" width="8.29"/>
    <col collapsed="false" customWidth="true" hidden="true" outlineLevel="0" max="28" min="28" style="0" width="9.14"/>
    <col collapsed="false" customWidth="true" hidden="true" outlineLevel="0" max="29" min="29" style="0" width="6.71"/>
    <col collapsed="false" customWidth="true" hidden="false" outlineLevel="0" max="30" min="30" style="0" width="7.15"/>
    <col collapsed="false" customWidth="true" hidden="false" outlineLevel="0" max="31" min="31" style="0" width="6.42"/>
    <col collapsed="false" customWidth="true" hidden="false" outlineLevel="0" max="32" min="32" style="0" width="11.29"/>
    <col collapsed="false" customWidth="false" hidden="true" outlineLevel="0" max="33" min="33" style="0" width="11.42"/>
  </cols>
  <sheetData>
    <row r="1" customFormat="false" ht="15" hidden="false" customHeight="false" outlineLevel="0" collapsed="false">
      <c r="D1" s="106" t="s">
        <v>62</v>
      </c>
      <c r="E1" s="27"/>
      <c r="F1" s="27"/>
      <c r="J1" s="107"/>
      <c r="K1" s="107"/>
      <c r="L1" s="107"/>
      <c r="M1" s="107"/>
      <c r="N1" s="107"/>
    </row>
    <row r="2" customFormat="false" ht="15" hidden="false" customHeight="true" outlineLevel="0" collapsed="false">
      <c r="B2" s="108" t="s">
        <v>63</v>
      </c>
      <c r="C2" s="109"/>
      <c r="D2" s="110"/>
      <c r="E2" s="111" t="str">
        <f aca="false">'SOL·LICITUD DE PAGAMENT'!T8</f>
        <v>INEA 2024_2 / </v>
      </c>
      <c r="F2" s="111"/>
      <c r="G2" s="112" t="s">
        <v>64</v>
      </c>
      <c r="H2" s="112"/>
      <c r="I2" s="113" t="str">
        <f aca="false">IF('SOL·LICITUD DE PAGAMENT'!B13="","",'SOL·LICITUD DE PAGAMENT'!B13)</f>
        <v/>
      </c>
      <c r="J2" s="113"/>
      <c r="K2" s="113"/>
      <c r="L2" s="112" t="s">
        <v>65</v>
      </c>
      <c r="M2" s="109" t="n">
        <f aca="false">IF('SOL·LICITUD DE PAGAMENT'!M13:P13="","",'SOL·LICITUD DE PAGAMENT'!M13:P13)</f>
        <v>7825</v>
      </c>
      <c r="Y2" s="0" t="s">
        <v>66</v>
      </c>
    </row>
    <row r="3" customFormat="false" ht="15" hidden="false" customHeight="true" outlineLevel="0" collapsed="false">
      <c r="D3" s="114"/>
      <c r="E3" s="115" t="s">
        <v>67</v>
      </c>
      <c r="F3" s="115"/>
      <c r="G3" s="115"/>
      <c r="H3" s="115"/>
      <c r="I3" s="115"/>
      <c r="J3" s="115"/>
      <c r="K3" s="115"/>
      <c r="L3" s="115"/>
      <c r="M3" s="115"/>
      <c r="N3" s="115"/>
      <c r="Y3" s="0" t="s">
        <v>68</v>
      </c>
    </row>
    <row r="4" customFormat="false" ht="15" hidden="false" customHeight="true" outlineLevel="0" collapsed="false">
      <c r="B4" s="116" t="s">
        <v>69</v>
      </c>
      <c r="C4" s="117"/>
      <c r="D4" s="118" t="s">
        <v>70</v>
      </c>
      <c r="E4" s="118"/>
      <c r="F4" s="118"/>
      <c r="G4" s="118"/>
      <c r="H4" s="118"/>
      <c r="I4" s="118"/>
      <c r="J4" s="118"/>
      <c r="K4" s="118"/>
      <c r="L4" s="118"/>
      <c r="M4" s="119" t="s">
        <v>71</v>
      </c>
      <c r="N4" s="119"/>
      <c r="Y4" s="0" t="s">
        <v>72</v>
      </c>
    </row>
    <row r="5" customFormat="false" ht="15" hidden="false" customHeight="true" outlineLevel="0" collapsed="false">
      <c r="B5" s="120" t="s">
        <v>73</v>
      </c>
      <c r="C5" s="120" t="s">
        <v>74</v>
      </c>
      <c r="D5" s="120" t="s">
        <v>75</v>
      </c>
      <c r="E5" s="120"/>
      <c r="F5" s="120" t="s">
        <v>76</v>
      </c>
      <c r="G5" s="120" t="s">
        <v>77</v>
      </c>
      <c r="H5" s="120"/>
      <c r="I5" s="120" t="s">
        <v>78</v>
      </c>
      <c r="J5" s="120" t="s">
        <v>79</v>
      </c>
      <c r="K5" s="120" t="s">
        <v>80</v>
      </c>
      <c r="L5" s="121" t="s">
        <v>81</v>
      </c>
      <c r="M5" s="120" t="s">
        <v>82</v>
      </c>
      <c r="N5" s="120" t="s">
        <v>83</v>
      </c>
      <c r="Y5" s="0" t="s">
        <v>84</v>
      </c>
    </row>
    <row r="6" customFormat="false" ht="20.25" hidden="false" customHeight="true" outlineLevel="0" collapsed="false">
      <c r="B6" s="120"/>
      <c r="C6" s="120"/>
      <c r="D6" s="120"/>
      <c r="E6" s="120"/>
      <c r="F6" s="120"/>
      <c r="G6" s="120"/>
      <c r="H6" s="120"/>
      <c r="I6" s="120"/>
      <c r="J6" s="120"/>
      <c r="K6" s="120"/>
      <c r="L6" s="121"/>
      <c r="M6" s="120"/>
      <c r="N6" s="120"/>
    </row>
    <row r="7" customFormat="false" ht="15" hidden="false" customHeight="true" outlineLevel="0" collapsed="false">
      <c r="B7" s="122" t="s">
        <v>85</v>
      </c>
      <c r="C7" s="122"/>
      <c r="D7" s="122"/>
      <c r="E7" s="122"/>
      <c r="F7" s="122"/>
      <c r="G7" s="122"/>
      <c r="H7" s="122"/>
      <c r="I7" s="122"/>
      <c r="J7" s="122"/>
      <c r="K7" s="122"/>
      <c r="L7" s="122"/>
      <c r="M7" s="123"/>
      <c r="N7" s="124"/>
      <c r="P7" s="125" t="n">
        <f aca="false">C8+C14+C23+C27</f>
        <v>0</v>
      </c>
      <c r="W7" s="0" t="str">
        <f aca="false">IF('[1]SOL·LICITUD DE PAGAMENT'!C24="X","TOTAL","")</f>
        <v/>
      </c>
      <c r="AA7" s="0" t="s">
        <v>86</v>
      </c>
    </row>
    <row r="8" customFormat="false" ht="13.9" hidden="false" customHeight="true" outlineLevel="0" collapsed="false">
      <c r="B8" s="126" t="s">
        <v>87</v>
      </c>
      <c r="C8" s="127"/>
      <c r="D8" s="128"/>
      <c r="E8" s="128"/>
      <c r="F8" s="129"/>
      <c r="G8" s="130"/>
      <c r="H8" s="130"/>
      <c r="I8" s="130"/>
      <c r="J8" s="130"/>
      <c r="K8" s="131"/>
      <c r="L8" s="131"/>
      <c r="M8" s="132"/>
      <c r="N8" s="133"/>
      <c r="P8" s="125" t="n">
        <f aca="false">L8+L14+L23+L27</f>
        <v>0</v>
      </c>
      <c r="W8" s="0" t="str">
        <f aca="false">IF('[1]SOL·LICITUD DE PAGAMENT'!C25="X","BESTRETA","")</f>
        <v/>
      </c>
      <c r="AA8" s="0" t="n">
        <f aca="false">0.1*AC8</f>
        <v>0</v>
      </c>
      <c r="AC8" s="0" t="n">
        <f aca="false">IF(C39="",0,C39)</f>
        <v>0</v>
      </c>
    </row>
    <row r="9" customFormat="false" ht="15" hidden="false" customHeight="false" outlineLevel="0" collapsed="false">
      <c r="B9" s="126"/>
      <c r="C9" s="127"/>
      <c r="D9" s="134"/>
      <c r="E9" s="134"/>
      <c r="F9" s="129"/>
      <c r="G9" s="130"/>
      <c r="H9" s="130"/>
      <c r="I9" s="130"/>
      <c r="J9" s="130"/>
      <c r="K9" s="131"/>
      <c r="L9" s="131"/>
      <c r="M9" s="132"/>
      <c r="N9" s="133"/>
      <c r="O9" s="135" t="str">
        <f aca="false">IF(P8&gt;0,IF(P7=0,"FALTA EMPLENAR LA COLUMNA D'IMPORT D'INVERSIÓ CONCEDIDA",""),"")</f>
        <v/>
      </c>
      <c r="W9" s="0" t="str">
        <f aca="false">IF('[1]SOL·LICITUD DE PAGAMENT'!C27="X","PARCIAL","")</f>
        <v/>
      </c>
    </row>
    <row r="10" customFormat="false" ht="15" hidden="false" customHeight="false" outlineLevel="0" collapsed="false">
      <c r="B10" s="126"/>
      <c r="C10" s="127"/>
      <c r="D10" s="134"/>
      <c r="E10" s="134"/>
      <c r="F10" s="129"/>
      <c r="G10" s="130"/>
      <c r="H10" s="130"/>
      <c r="I10" s="130"/>
      <c r="J10" s="130"/>
      <c r="K10" s="131"/>
      <c r="L10" s="131"/>
      <c r="M10" s="132"/>
      <c r="N10" s="133"/>
      <c r="W10" s="0" t="str">
        <f aca="false">IF('[1]SOL·LICITUD DE PAGAMENT'!C28="X","FINAL","")</f>
        <v/>
      </c>
    </row>
    <row r="11" customFormat="false" ht="15" hidden="false" customHeight="false" outlineLevel="0" collapsed="false">
      <c r="B11" s="126"/>
      <c r="C11" s="127"/>
      <c r="D11" s="128"/>
      <c r="E11" s="128"/>
      <c r="F11" s="129"/>
      <c r="G11" s="130"/>
      <c r="H11" s="130"/>
      <c r="I11" s="130"/>
      <c r="J11" s="130"/>
      <c r="K11" s="131"/>
      <c r="L11" s="131"/>
      <c r="M11" s="132"/>
      <c r="N11" s="133"/>
      <c r="W11" s="0" t="str">
        <f aca="false">W7&amp;W8&amp;W9&amp;W10</f>
        <v/>
      </c>
      <c r="AA11" s="125" t="n">
        <f aca="false">AA8+C8</f>
        <v>0</v>
      </c>
    </row>
    <row r="12" customFormat="false" ht="13.9" hidden="false" customHeight="true" outlineLevel="0" collapsed="false">
      <c r="B12" s="136" t="s">
        <v>88</v>
      </c>
      <c r="C12" s="136"/>
      <c r="D12" s="136"/>
      <c r="E12" s="136"/>
      <c r="F12" s="136"/>
      <c r="G12" s="136"/>
      <c r="H12" s="136"/>
      <c r="I12" s="136"/>
      <c r="J12" s="136"/>
      <c r="K12" s="137" t="str">
        <f aca="false">IF(SUM(K8:K11)=0,"",SUM(K8:K11))</f>
        <v/>
      </c>
      <c r="L12" s="137" t="str">
        <f aca="false">IF(SUM(L8:L11)=0,"",SUM(L8:L11))</f>
        <v/>
      </c>
      <c r="M12" s="132" t="str">
        <f aca="false">IF(SUM(M8:M11)=0,"",SUM(M8:M11))</f>
        <v/>
      </c>
      <c r="N12" s="133"/>
      <c r="O12" s="135" t="str">
        <f aca="false">IF(L8="","",IF(L12&gt;C8,"L'IMPORT D'INVERSIÓ SOL·LICITADA SUPERA L'IMPORT D'INVERSIÓ CONCEDIDA EN EL CAPÍTOL DE BÉNS IMMOBLES",""))</f>
        <v/>
      </c>
      <c r="R12" s="138" t="n">
        <f aca="false">SUM(K8:K11)</f>
        <v>0</v>
      </c>
      <c r="S12" s="138" t="n">
        <f aca="false">SUM(L8:L11)</f>
        <v>0</v>
      </c>
      <c r="T12" s="0" t="n">
        <f aca="false">SUM(M8:M11)</f>
        <v>0</v>
      </c>
      <c r="AC12" s="0" t="n">
        <f aca="false">IF(L12="",0,L12)</f>
        <v>0</v>
      </c>
    </row>
    <row r="13" customFormat="false" ht="13.9" hidden="false" customHeight="true" outlineLevel="0" collapsed="false">
      <c r="B13" s="122" t="s">
        <v>89</v>
      </c>
      <c r="C13" s="122"/>
      <c r="D13" s="122"/>
      <c r="E13" s="122"/>
      <c r="F13" s="122"/>
      <c r="G13" s="122"/>
      <c r="H13" s="122"/>
      <c r="I13" s="122"/>
      <c r="J13" s="122"/>
      <c r="K13" s="122"/>
      <c r="L13" s="122"/>
      <c r="M13" s="123"/>
      <c r="N13" s="124"/>
    </row>
    <row r="14" customFormat="false" ht="15" hidden="false" customHeight="false" outlineLevel="0" collapsed="false">
      <c r="B14" s="139" t="s">
        <v>89</v>
      </c>
      <c r="C14" s="140"/>
      <c r="D14" s="134"/>
      <c r="E14" s="134"/>
      <c r="F14" s="129"/>
      <c r="G14" s="130"/>
      <c r="H14" s="130"/>
      <c r="I14" s="130"/>
      <c r="J14" s="130"/>
      <c r="K14" s="131"/>
      <c r="L14" s="131"/>
      <c r="M14" s="132"/>
      <c r="N14" s="133"/>
    </row>
    <row r="15" customFormat="false" ht="15" hidden="false" customHeight="false" outlineLevel="0" collapsed="false">
      <c r="B15" s="139"/>
      <c r="C15" s="140"/>
      <c r="D15" s="134"/>
      <c r="E15" s="134"/>
      <c r="F15" s="129"/>
      <c r="G15" s="129"/>
      <c r="H15" s="129"/>
      <c r="I15" s="130"/>
      <c r="J15" s="130"/>
      <c r="K15" s="131"/>
      <c r="L15" s="131"/>
      <c r="M15" s="132"/>
      <c r="N15" s="133"/>
    </row>
    <row r="16" customFormat="false" ht="15" hidden="false" customHeight="false" outlineLevel="0" collapsed="false">
      <c r="B16" s="139"/>
      <c r="C16" s="140"/>
      <c r="D16" s="134"/>
      <c r="E16" s="134"/>
      <c r="F16" s="129"/>
      <c r="G16" s="129"/>
      <c r="H16" s="129"/>
      <c r="I16" s="130"/>
      <c r="J16" s="130"/>
      <c r="K16" s="131"/>
      <c r="L16" s="131"/>
      <c r="M16" s="132"/>
      <c r="N16" s="133"/>
    </row>
    <row r="17" customFormat="false" ht="15" hidden="false" customHeight="false" outlineLevel="0" collapsed="false">
      <c r="B17" s="139"/>
      <c r="C17" s="140"/>
      <c r="D17" s="134"/>
      <c r="E17" s="134"/>
      <c r="F17" s="129"/>
      <c r="G17" s="129"/>
      <c r="H17" s="129"/>
      <c r="I17" s="130"/>
      <c r="J17" s="130"/>
      <c r="K17" s="131"/>
      <c r="L17" s="131"/>
      <c r="M17" s="132"/>
      <c r="N17" s="133"/>
    </row>
    <row r="18" customFormat="false" ht="15" hidden="false" customHeight="false" outlineLevel="0" collapsed="false">
      <c r="B18" s="139"/>
      <c r="C18" s="140"/>
      <c r="D18" s="134"/>
      <c r="E18" s="134"/>
      <c r="F18" s="129"/>
      <c r="G18" s="129"/>
      <c r="H18" s="129"/>
      <c r="I18" s="130"/>
      <c r="J18" s="130"/>
      <c r="K18" s="131"/>
      <c r="L18" s="131"/>
      <c r="M18" s="132"/>
      <c r="N18" s="133"/>
    </row>
    <row r="19" customFormat="false" ht="15" hidden="false" customHeight="false" outlineLevel="0" collapsed="false">
      <c r="B19" s="139"/>
      <c r="C19" s="140"/>
      <c r="D19" s="134"/>
      <c r="E19" s="134"/>
      <c r="F19" s="129"/>
      <c r="G19" s="129"/>
      <c r="H19" s="129"/>
      <c r="I19" s="130"/>
      <c r="J19" s="130"/>
      <c r="K19" s="131"/>
      <c r="L19" s="131"/>
      <c r="M19" s="132"/>
      <c r="N19" s="133"/>
    </row>
    <row r="20" customFormat="false" ht="15" hidden="false" customHeight="false" outlineLevel="0" collapsed="false">
      <c r="B20" s="139"/>
      <c r="C20" s="140"/>
      <c r="D20" s="134"/>
      <c r="E20" s="134"/>
      <c r="F20" s="129"/>
      <c r="G20" s="129"/>
      <c r="H20" s="129"/>
      <c r="I20" s="130"/>
      <c r="J20" s="130"/>
      <c r="K20" s="131"/>
      <c r="L20" s="131"/>
      <c r="M20" s="132"/>
      <c r="N20" s="133"/>
      <c r="AA20" s="125" t="n">
        <f aca="false">AA8+C14</f>
        <v>0</v>
      </c>
    </row>
    <row r="21" customFormat="false" ht="13.9" hidden="false" customHeight="true" outlineLevel="0" collapsed="false">
      <c r="B21" s="141" t="s">
        <v>90</v>
      </c>
      <c r="C21" s="141"/>
      <c r="D21" s="141"/>
      <c r="E21" s="141"/>
      <c r="F21" s="141"/>
      <c r="G21" s="141"/>
      <c r="H21" s="141"/>
      <c r="I21" s="141"/>
      <c r="J21" s="141"/>
      <c r="K21" s="137" t="str">
        <f aca="false">IF(SUM(K14:K20)=0,"",SUM(K14:K20))</f>
        <v/>
      </c>
      <c r="L21" s="137" t="str">
        <f aca="false">IF(SUM(L14:L20)=0,"",SUM(L14:L20))</f>
        <v/>
      </c>
      <c r="M21" s="132" t="str">
        <f aca="false">IF(SUM(M14:M20)=0,"",SUM(M14:M20))</f>
        <v/>
      </c>
      <c r="N21" s="133"/>
      <c r="O21" s="135" t="str">
        <f aca="false">IF(L21="","",IF(L21&gt;C14,"L'IMPORT D'INVERSIÓ SOL·LICITADA SUPERA L'IMPORT D'INVERSIÓ CONCEDIDA EN EL CAPÍTOL DE MAQUINÀRIA",""))</f>
        <v/>
      </c>
      <c r="R21" s="138" t="n">
        <f aca="false">SUM(K14:K20)</f>
        <v>0</v>
      </c>
      <c r="S21" s="138" t="n">
        <f aca="false">SUM(L14:L20)</f>
        <v>0</v>
      </c>
      <c r="T21" s="0" t="n">
        <f aca="false">SUM(M14:M20)</f>
        <v>0</v>
      </c>
      <c r="AC21" s="0" t="n">
        <f aca="false">IF(L21="",0,L21)</f>
        <v>0</v>
      </c>
    </row>
    <row r="22" customFormat="false" ht="13.9" hidden="false" customHeight="true" outlineLevel="0" collapsed="false">
      <c r="B22" s="122" t="s">
        <v>91</v>
      </c>
      <c r="C22" s="122"/>
      <c r="D22" s="122"/>
      <c r="E22" s="122"/>
      <c r="F22" s="122"/>
      <c r="G22" s="122"/>
      <c r="H22" s="122"/>
      <c r="I22" s="122"/>
      <c r="J22" s="122"/>
      <c r="K22" s="122"/>
      <c r="L22" s="122"/>
      <c r="M22" s="123"/>
      <c r="N22" s="124"/>
    </row>
    <row r="23" customFormat="false" ht="15" hidden="false" customHeight="false" outlineLevel="0" collapsed="false">
      <c r="B23" s="139" t="s">
        <v>92</v>
      </c>
      <c r="C23" s="140"/>
      <c r="D23" s="134"/>
      <c r="E23" s="134"/>
      <c r="F23" s="129"/>
      <c r="G23" s="129"/>
      <c r="H23" s="129"/>
      <c r="I23" s="130"/>
      <c r="J23" s="130"/>
      <c r="K23" s="131"/>
      <c r="L23" s="131"/>
      <c r="M23" s="132"/>
      <c r="N23" s="133"/>
    </row>
    <row r="24" customFormat="false" ht="15" hidden="false" customHeight="true" outlineLevel="0" collapsed="false">
      <c r="B24" s="139"/>
      <c r="C24" s="140"/>
      <c r="D24" s="134"/>
      <c r="E24" s="134"/>
      <c r="F24" s="129"/>
      <c r="G24" s="129"/>
      <c r="H24" s="129"/>
      <c r="I24" s="130"/>
      <c r="J24" s="130"/>
      <c r="K24" s="131"/>
      <c r="L24" s="131"/>
      <c r="M24" s="132"/>
      <c r="N24" s="133"/>
      <c r="AA24" s="125" t="n">
        <f aca="false">C23+AA8</f>
        <v>0</v>
      </c>
    </row>
    <row r="25" customFormat="false" ht="13.9" hidden="false" customHeight="true" outlineLevel="0" collapsed="false">
      <c r="B25" s="141" t="s">
        <v>93</v>
      </c>
      <c r="C25" s="141"/>
      <c r="D25" s="141"/>
      <c r="E25" s="141"/>
      <c r="F25" s="141"/>
      <c r="G25" s="141"/>
      <c r="H25" s="141"/>
      <c r="I25" s="141"/>
      <c r="J25" s="141"/>
      <c r="K25" s="137" t="str">
        <f aca="false">IF(SUM(K23:K24)=0,"",SUM(K23:K24))</f>
        <v/>
      </c>
      <c r="L25" s="137" t="str">
        <f aca="false">IF(SUM(L23:L24)=0,"",SUM(L23:L24))</f>
        <v/>
      </c>
      <c r="M25" s="132" t="str">
        <f aca="false">IF(SUM(M23:M24)=0,"",SUM(M23:M24))</f>
        <v/>
      </c>
      <c r="N25" s="133"/>
      <c r="O25" s="135" t="str">
        <f aca="false">IF(L25="","",IF(L25&gt;C23,"L'IMPORT D'INVERSIÓ SOL·LICITADA SUPERA L'IMPORT D'INVERSIÓ CONCEDIDA EN EL CAPÍTOL D'HONORARIS",""))</f>
        <v/>
      </c>
      <c r="AC25" s="0" t="n">
        <f aca="false">IF(L25="",0,L25)</f>
        <v>0</v>
      </c>
    </row>
    <row r="26" customFormat="false" ht="13.9" hidden="false" customHeight="true" outlineLevel="0" collapsed="false">
      <c r="B26" s="122" t="s">
        <v>94</v>
      </c>
      <c r="C26" s="122"/>
      <c r="D26" s="122"/>
      <c r="E26" s="122"/>
      <c r="F26" s="122"/>
      <c r="G26" s="122"/>
      <c r="H26" s="122"/>
      <c r="I26" s="122"/>
      <c r="J26" s="122"/>
      <c r="K26" s="122"/>
      <c r="L26" s="122"/>
      <c r="M26" s="123"/>
      <c r="N26" s="124"/>
      <c r="R26" s="138" t="n">
        <f aca="false">SUM(K23:K24)</f>
        <v>0</v>
      </c>
      <c r="S26" s="138" t="n">
        <f aca="false">SUM(L23:L24)</f>
        <v>0</v>
      </c>
      <c r="T26" s="0" t="n">
        <f aca="false">SUM(M23:M24)</f>
        <v>0</v>
      </c>
    </row>
    <row r="27" customFormat="false" ht="15" hidden="false" customHeight="false" outlineLevel="0" collapsed="false">
      <c r="B27" s="139" t="s">
        <v>94</v>
      </c>
      <c r="C27" s="140"/>
      <c r="D27" s="134"/>
      <c r="E27" s="134"/>
      <c r="F27" s="129"/>
      <c r="G27" s="129"/>
      <c r="H27" s="129"/>
      <c r="I27" s="130"/>
      <c r="J27" s="130"/>
      <c r="K27" s="131"/>
      <c r="L27" s="131"/>
      <c r="M27" s="132"/>
      <c r="N27" s="133"/>
    </row>
    <row r="28" customFormat="false" ht="15" hidden="false" customHeight="false" outlineLevel="0" collapsed="false">
      <c r="B28" s="139"/>
      <c r="C28" s="140"/>
      <c r="D28" s="134"/>
      <c r="E28" s="134"/>
      <c r="F28" s="129"/>
      <c r="G28" s="129"/>
      <c r="H28" s="129"/>
      <c r="I28" s="130"/>
      <c r="J28" s="130"/>
      <c r="K28" s="131"/>
      <c r="L28" s="131"/>
      <c r="M28" s="132"/>
      <c r="N28" s="133"/>
    </row>
    <row r="29" customFormat="false" ht="15" hidden="false" customHeight="true" outlineLevel="0" collapsed="false">
      <c r="B29" s="139"/>
      <c r="C29" s="140"/>
      <c r="D29" s="134"/>
      <c r="E29" s="134"/>
      <c r="F29" s="129"/>
      <c r="G29" s="129"/>
      <c r="H29" s="129"/>
      <c r="I29" s="130"/>
      <c r="J29" s="130"/>
      <c r="K29" s="131"/>
      <c r="L29" s="131"/>
      <c r="M29" s="132"/>
      <c r="N29" s="133"/>
    </row>
    <row r="30" customFormat="false" ht="15" hidden="false" customHeight="true" outlineLevel="0" collapsed="false">
      <c r="B30" s="139"/>
      <c r="C30" s="140"/>
      <c r="D30" s="134"/>
      <c r="E30" s="134"/>
      <c r="F30" s="129"/>
      <c r="G30" s="129"/>
      <c r="H30" s="129"/>
      <c r="I30" s="130"/>
      <c r="J30" s="130"/>
      <c r="K30" s="131"/>
      <c r="L30" s="131"/>
      <c r="M30" s="132"/>
      <c r="N30" s="133"/>
    </row>
    <row r="31" customFormat="false" ht="15" hidden="false" customHeight="false" outlineLevel="0" collapsed="false">
      <c r="B31" s="139"/>
      <c r="C31" s="140"/>
      <c r="D31" s="134"/>
      <c r="E31" s="134"/>
      <c r="F31" s="129"/>
      <c r="G31" s="129"/>
      <c r="H31" s="129"/>
      <c r="I31" s="130"/>
      <c r="J31" s="130"/>
      <c r="K31" s="131"/>
      <c r="L31" s="131"/>
      <c r="M31" s="132"/>
      <c r="N31" s="133"/>
    </row>
    <row r="32" customFormat="false" ht="15" hidden="false" customHeight="false" outlineLevel="0" collapsed="false">
      <c r="B32" s="139"/>
      <c r="C32" s="140"/>
      <c r="D32" s="134"/>
      <c r="E32" s="134"/>
      <c r="F32" s="129"/>
      <c r="G32" s="129"/>
      <c r="H32" s="129"/>
      <c r="I32" s="130"/>
      <c r="J32" s="130"/>
      <c r="K32" s="131"/>
      <c r="L32" s="131"/>
      <c r="M32" s="132"/>
      <c r="N32" s="133"/>
    </row>
    <row r="33" customFormat="false" ht="15" hidden="false" customHeight="false" outlineLevel="0" collapsed="false">
      <c r="B33" s="139"/>
      <c r="C33" s="140"/>
      <c r="D33" s="134"/>
      <c r="E33" s="134"/>
      <c r="F33" s="129"/>
      <c r="G33" s="129"/>
      <c r="H33" s="129"/>
      <c r="I33" s="130"/>
      <c r="J33" s="130"/>
      <c r="K33" s="131"/>
      <c r="L33" s="131"/>
      <c r="M33" s="132"/>
      <c r="N33" s="133"/>
    </row>
    <row r="34" customFormat="false" ht="15" hidden="false" customHeight="false" outlineLevel="0" collapsed="false">
      <c r="B34" s="139"/>
      <c r="C34" s="140"/>
      <c r="D34" s="134"/>
      <c r="E34" s="134"/>
      <c r="F34" s="129"/>
      <c r="G34" s="129"/>
      <c r="H34" s="129"/>
      <c r="I34" s="130"/>
      <c r="J34" s="130"/>
      <c r="K34" s="131"/>
      <c r="L34" s="131"/>
      <c r="M34" s="132"/>
      <c r="N34" s="133"/>
    </row>
    <row r="35" customFormat="false" ht="15" hidden="false" customHeight="true" outlineLevel="0" collapsed="false">
      <c r="B35" s="139"/>
      <c r="C35" s="140"/>
      <c r="D35" s="134"/>
      <c r="E35" s="134"/>
      <c r="F35" s="129"/>
      <c r="G35" s="129"/>
      <c r="H35" s="129"/>
      <c r="I35" s="130"/>
      <c r="J35" s="130"/>
      <c r="K35" s="131"/>
      <c r="L35" s="131"/>
      <c r="M35" s="132"/>
      <c r="N35" s="133"/>
    </row>
    <row r="36" customFormat="false" ht="15" hidden="false" customHeight="true" outlineLevel="0" collapsed="false">
      <c r="B36" s="139"/>
      <c r="C36" s="140"/>
      <c r="D36" s="134"/>
      <c r="E36" s="134"/>
      <c r="F36" s="129"/>
      <c r="G36" s="129"/>
      <c r="H36" s="129"/>
      <c r="I36" s="130"/>
      <c r="J36" s="130"/>
      <c r="K36" s="131"/>
      <c r="L36" s="131"/>
      <c r="M36" s="132"/>
      <c r="N36" s="133"/>
    </row>
    <row r="37" customFormat="false" ht="15" hidden="false" customHeight="false" outlineLevel="0" collapsed="false">
      <c r="B37" s="139"/>
      <c r="C37" s="140"/>
      <c r="D37" s="134"/>
      <c r="E37" s="134"/>
      <c r="F37" s="129"/>
      <c r="G37" s="129"/>
      <c r="H37" s="129"/>
      <c r="I37" s="130"/>
      <c r="J37" s="130"/>
      <c r="K37" s="131"/>
      <c r="L37" s="131"/>
      <c r="M37" s="132"/>
      <c r="N37" s="133"/>
      <c r="AA37" s="125" t="n">
        <f aca="false">C27+AA8</f>
        <v>0</v>
      </c>
    </row>
    <row r="38" customFormat="false" ht="13.9" hidden="false" customHeight="true" outlineLevel="0" collapsed="false">
      <c r="B38" s="141" t="s">
        <v>95</v>
      </c>
      <c r="C38" s="141"/>
      <c r="D38" s="141"/>
      <c r="E38" s="141"/>
      <c r="F38" s="141"/>
      <c r="G38" s="141"/>
      <c r="H38" s="141"/>
      <c r="I38" s="141"/>
      <c r="J38" s="141"/>
      <c r="K38" s="137" t="str">
        <f aca="false">IF(SUM(K27:K37)=0,"",SUM(K27:K37))</f>
        <v/>
      </c>
      <c r="L38" s="137" t="str">
        <f aca="false">IF(SUM(L27:L37)=0,"",SUM(L27:L37))</f>
        <v/>
      </c>
      <c r="M38" s="132" t="str">
        <f aca="false">IF(SUM(M27:M37)=0,"",SUM(M27:M37))</f>
        <v/>
      </c>
      <c r="N38" s="133"/>
      <c r="O38" s="135" t="str">
        <f aca="false">IF(L27="","",IF(L38&gt;C27,"L'IMPORT D'INVERSIÓ SOL·LICITADA SUPERA L'IMPORT D'INVERSIÓ CONCEDIDA EN EL CAPÍTOL D'INSTAL·LACIONS",""))</f>
        <v/>
      </c>
      <c r="R38" s="138" t="n">
        <f aca="false">SUM(K27:K37)</f>
        <v>0</v>
      </c>
      <c r="S38" s="138" t="n">
        <f aca="false">SUM(L27:L37)</f>
        <v>0</v>
      </c>
      <c r="T38" s="0" t="n">
        <f aca="false">SUM(M27:M37)</f>
        <v>0</v>
      </c>
      <c r="U38" s="0" t="n">
        <f aca="false">T12+T21+T26+T38</f>
        <v>0</v>
      </c>
      <c r="AC38" s="0" t="n">
        <f aca="false">IF(L38="",0,L38)</f>
        <v>0</v>
      </c>
    </row>
    <row r="39" customFormat="false" ht="15" hidden="false" customHeight="true" outlineLevel="0" collapsed="false">
      <c r="B39" s="142" t="s">
        <v>96</v>
      </c>
      <c r="C39" s="143" t="str">
        <f aca="false">IF(C8+C14+C23+C27=0,"",C8+C14+C23+C27)</f>
        <v/>
      </c>
      <c r="D39" s="144"/>
      <c r="E39" s="144"/>
      <c r="F39" s="145"/>
      <c r="G39" s="145"/>
      <c r="H39" s="145"/>
      <c r="I39" s="146"/>
      <c r="J39" s="147" t="s">
        <v>96</v>
      </c>
      <c r="K39" s="137" t="str">
        <f aca="false">IF(R12+R21+R26+R38=0,"",R12+R21+R26+R38)</f>
        <v/>
      </c>
      <c r="L39" s="137" t="str">
        <f aca="false">IF(S12+S21+S26+S38=0,"",S12+S21+S26+S38)</f>
        <v/>
      </c>
      <c r="M39" s="148" t="str">
        <f aca="false">IF(T12+T21+T26+T38=0,"",T12+T21+T26+T38)</f>
        <v/>
      </c>
      <c r="N39" s="149"/>
      <c r="O39" s="135" t="str">
        <f aca="false">IF(L39="","",IF(L39&gt;C39,"L'IMPORT SUBVENCIONABLE NO POT SUPERAR L'IMPORT D'INVERSIÓ CONCEDIT",""))</f>
        <v/>
      </c>
      <c r="S39" s="125" t="n">
        <f aca="false">SUM(S12:S38)</f>
        <v>0</v>
      </c>
      <c r="T39" s="0" t="n">
        <f aca="false">M41</f>
        <v>0</v>
      </c>
      <c r="U39" s="125" t="n">
        <f aca="false">U38*T39/100</f>
        <v>0</v>
      </c>
      <c r="Z39" s="135"/>
      <c r="AG39" s="0" t="n">
        <f aca="false">IF(L39="",0,L39)</f>
        <v>0</v>
      </c>
    </row>
    <row r="40" customFormat="false" ht="15" hidden="false" customHeight="false" outlineLevel="0" collapsed="false">
      <c r="B40" s="150" t="s">
        <v>97</v>
      </c>
      <c r="K40" s="0" t="s">
        <v>98</v>
      </c>
      <c r="L40" s="0" t="s">
        <v>99</v>
      </c>
      <c r="M40" s="0" t="s">
        <v>100</v>
      </c>
    </row>
    <row r="41" customFormat="false" ht="15" hidden="false" customHeight="false" outlineLevel="0" collapsed="false">
      <c r="B41" s="109" t="s">
        <v>101</v>
      </c>
      <c r="C41" s="108"/>
      <c r="D41" s="108"/>
      <c r="E41" s="108"/>
      <c r="F41" s="108"/>
      <c r="G41" s="108"/>
      <c r="L41" s="151" t="s">
        <v>102</v>
      </c>
      <c r="M41" s="152"/>
    </row>
    <row r="42" customFormat="false" ht="15" hidden="false" customHeight="true" outlineLevel="0" collapsed="false">
      <c r="B42" s="153"/>
      <c r="C42" s="153"/>
      <c r="D42" s="153"/>
      <c r="E42" s="153"/>
      <c r="F42" s="153"/>
      <c r="G42" s="153"/>
      <c r="H42" s="153"/>
      <c r="I42" s="153"/>
      <c r="J42" s="153"/>
      <c r="K42" s="153"/>
      <c r="L42" s="154" t="s">
        <v>103</v>
      </c>
      <c r="M42" s="155" t="str">
        <f aca="false">IF(U39=0,"",U39)</f>
        <v/>
      </c>
    </row>
    <row r="43" customFormat="false" ht="15" hidden="false" customHeight="false" outlineLevel="0" collapsed="false">
      <c r="B43" s="156"/>
      <c r="C43" s="156"/>
      <c r="D43" s="156"/>
      <c r="E43" s="156"/>
      <c r="F43" s="156"/>
      <c r="G43" s="156"/>
      <c r="H43" s="156"/>
      <c r="I43" s="156"/>
      <c r="J43" s="156"/>
      <c r="K43" s="156"/>
      <c r="M43" s="157"/>
    </row>
    <row r="44" customFormat="false" ht="13.5" hidden="false" customHeight="true" outlineLevel="0" collapsed="false">
      <c r="B44" s="0" t="s">
        <v>104</v>
      </c>
      <c r="C44" s="158"/>
      <c r="D44" s="158"/>
      <c r="E44" s="158"/>
      <c r="F44" s="158"/>
      <c r="G44" s="158"/>
    </row>
    <row r="45" customFormat="false" ht="11.25" hidden="false" customHeight="true" outlineLevel="0" collapsed="false">
      <c r="B45" s="0" t="s">
        <v>60</v>
      </c>
    </row>
    <row r="46" customFormat="false" ht="12.75" hidden="false" customHeight="true" outlineLevel="0" collapsed="false"/>
  </sheetData>
  <sheetProtection sheet="true" objects="true" scenarios="true"/>
  <mergeCells count="88">
    <mergeCell ref="E1:F1"/>
    <mergeCell ref="J1:N1"/>
    <mergeCell ref="E2:F2"/>
    <mergeCell ref="G2:H2"/>
    <mergeCell ref="I2:K2"/>
    <mergeCell ref="E3:N3"/>
    <mergeCell ref="D4:L4"/>
    <mergeCell ref="M4:N4"/>
    <mergeCell ref="B5:B6"/>
    <mergeCell ref="C5:C6"/>
    <mergeCell ref="D5:E6"/>
    <mergeCell ref="F5:F6"/>
    <mergeCell ref="G5:H6"/>
    <mergeCell ref="I5:I6"/>
    <mergeCell ref="J5:J6"/>
    <mergeCell ref="K5:K6"/>
    <mergeCell ref="L5:L6"/>
    <mergeCell ref="M5:M6"/>
    <mergeCell ref="N5:N6"/>
    <mergeCell ref="B7:L7"/>
    <mergeCell ref="B8:B11"/>
    <mergeCell ref="C8:C11"/>
    <mergeCell ref="D8:E8"/>
    <mergeCell ref="G8:H8"/>
    <mergeCell ref="D9:E9"/>
    <mergeCell ref="G9:H9"/>
    <mergeCell ref="D10:E10"/>
    <mergeCell ref="G10:H10"/>
    <mergeCell ref="D11:E11"/>
    <mergeCell ref="G11:H11"/>
    <mergeCell ref="B12:J12"/>
    <mergeCell ref="B13:L13"/>
    <mergeCell ref="B14:B20"/>
    <mergeCell ref="C14:C20"/>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B21:J21"/>
    <mergeCell ref="B22:L22"/>
    <mergeCell ref="B23:B24"/>
    <mergeCell ref="C23:C24"/>
    <mergeCell ref="D23:E23"/>
    <mergeCell ref="G23:H23"/>
    <mergeCell ref="D24:E24"/>
    <mergeCell ref="G24:H24"/>
    <mergeCell ref="B25:J25"/>
    <mergeCell ref="B26:L26"/>
    <mergeCell ref="B27:B37"/>
    <mergeCell ref="C27:C37"/>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B38:J38"/>
    <mergeCell ref="D39:E39"/>
    <mergeCell ref="G39:H39"/>
    <mergeCell ref="B42:K42"/>
    <mergeCell ref="B43:K43"/>
    <mergeCell ref="C44:G44"/>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69"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N55"/>
  <sheetViews>
    <sheetView showFormulas="false" showGridLines="false" showRowColHeaders="false" showZeros="true" rightToLeft="false" tabSelected="false" showOutlineSymbols="true" defaultGridColor="true" view="normal" topLeftCell="A1" colorId="64" zoomScale="100" zoomScaleNormal="100" zoomScalePageLayoutView="100" workbookViewId="0">
      <selection pane="topLeft" activeCell="V53" activeCellId="0" sqref="V53"/>
    </sheetView>
  </sheetViews>
  <sheetFormatPr defaultColWidth="9.15625" defaultRowHeight="15" zeroHeight="false" outlineLevelRow="0" outlineLevelCol="0"/>
  <cols>
    <col collapsed="false" customWidth="true" hidden="false" outlineLevel="0" max="2" min="2" style="0" width="13.14"/>
    <col collapsed="false" customWidth="true" hidden="false" outlineLevel="0" max="3" min="3" style="0" width="9.29"/>
    <col collapsed="false" customWidth="true" hidden="false" outlineLevel="0" max="4" min="4" style="0" width="2.14"/>
    <col collapsed="false" customWidth="true" hidden="false" outlineLevel="0" max="5" min="5" style="0" width="11.14"/>
    <col collapsed="false" customWidth="true" hidden="false" outlineLevel="0" max="6" min="6" style="0" width="13.01"/>
    <col collapsed="false" customWidth="true" hidden="false" outlineLevel="0" max="7" min="7" style="0" width="25.29"/>
    <col collapsed="false" customWidth="true" hidden="false" outlineLevel="0" max="8" min="8" style="0" width="15.15"/>
    <col collapsed="false" customWidth="true" hidden="false" outlineLevel="0" max="9" min="9" style="0" width="19"/>
    <col collapsed="false" customWidth="true" hidden="true" outlineLevel="0" max="13" min="11" style="0" width="11.52"/>
    <col collapsed="false" customWidth="true" hidden="true" outlineLevel="0" max="14" min="14" style="0" width="9.58"/>
    <col collapsed="false" customWidth="true" hidden="true" outlineLevel="0" max="16" min="15" style="0" width="11.52"/>
  </cols>
  <sheetData>
    <row r="1" customFormat="false" ht="15" hidden="false" customHeight="false" outlineLevel="0" collapsed="false">
      <c r="B1" s="159"/>
      <c r="C1" s="159"/>
      <c r="E1" s="160"/>
      <c r="F1" s="160"/>
      <c r="G1" s="160"/>
      <c r="H1" s="160"/>
      <c r="I1" s="161"/>
    </row>
    <row r="2" customFormat="false" ht="15" hidden="false" customHeight="false" outlineLevel="0" collapsed="false">
      <c r="B2" s="159"/>
      <c r="C2" s="159"/>
      <c r="D2" s="2"/>
      <c r="E2" s="2"/>
      <c r="F2" s="2"/>
      <c r="G2" s="2"/>
      <c r="H2" s="2"/>
      <c r="I2" s="162"/>
    </row>
    <row r="3" customFormat="false" ht="33" hidden="false" customHeight="true" outlineLevel="0" collapsed="false">
      <c r="B3" s="159"/>
      <c r="C3" s="159"/>
      <c r="D3" s="1"/>
      <c r="E3" s="1"/>
      <c r="F3" s="1"/>
      <c r="G3" s="1"/>
      <c r="H3" s="1"/>
      <c r="I3" s="163"/>
    </row>
    <row r="4" customFormat="false" ht="30.75" hidden="false" customHeight="true" outlineLevel="0" collapsed="false">
      <c r="B4" s="164" t="s">
        <v>105</v>
      </c>
      <c r="C4" s="164"/>
      <c r="D4" s="165" t="s">
        <v>1</v>
      </c>
      <c r="E4" s="165"/>
      <c r="F4" s="165"/>
      <c r="G4" s="165"/>
      <c r="H4" s="166"/>
      <c r="I4" s="167"/>
    </row>
    <row r="5" customFormat="false" ht="15.75" hidden="false" customHeight="false" outlineLevel="0" collapsed="false">
      <c r="B5" s="168"/>
      <c r="C5" s="169"/>
      <c r="D5" s="170" t="s">
        <v>3</v>
      </c>
      <c r="E5" s="170"/>
      <c r="F5" s="170"/>
      <c r="G5" s="170"/>
      <c r="H5" s="171"/>
      <c r="I5" s="172"/>
    </row>
    <row r="6" customFormat="false" ht="17.1" hidden="false" customHeight="true" outlineLevel="0" collapsed="false">
      <c r="B6" s="173" t="str">
        <f aca="false">'SOL·LICITUD DE PAGAMENT'!T8</f>
        <v>INEA 2024_2 / </v>
      </c>
      <c r="C6" s="174"/>
      <c r="D6" s="175" t="s">
        <v>106</v>
      </c>
      <c r="E6" s="175"/>
      <c r="F6" s="175"/>
      <c r="G6" s="175"/>
      <c r="H6" s="171"/>
      <c r="I6" s="172"/>
    </row>
    <row r="7" customFormat="false" ht="15.75" hidden="false" customHeight="false" outlineLevel="0" collapsed="false">
      <c r="B7" s="176"/>
      <c r="C7" s="177"/>
      <c r="D7" s="175"/>
      <c r="E7" s="175"/>
      <c r="F7" s="175"/>
      <c r="G7" s="175"/>
      <c r="H7" s="178"/>
      <c r="I7" s="179"/>
    </row>
    <row r="8" customFormat="false" ht="4.5" hidden="false" customHeight="true" outlineLevel="0" collapsed="false">
      <c r="B8" s="180"/>
      <c r="C8" s="180"/>
      <c r="D8" s="180"/>
      <c r="E8" s="180"/>
      <c r="F8" s="180"/>
      <c r="G8" s="180"/>
      <c r="H8" s="180"/>
      <c r="I8" s="180"/>
    </row>
    <row r="9" customFormat="false" ht="15.75" hidden="false" customHeight="false" outlineLevel="0" collapsed="false">
      <c r="B9" s="181" t="s">
        <v>107</v>
      </c>
      <c r="C9" s="181"/>
      <c r="D9" s="181"/>
      <c r="E9" s="181"/>
      <c r="F9" s="181"/>
      <c r="G9" s="181"/>
      <c r="H9" s="181"/>
      <c r="I9" s="181"/>
    </row>
    <row r="10" customFormat="false" ht="15.75" hidden="false" customHeight="false" outlineLevel="0" collapsed="false">
      <c r="B10" s="182" t="s">
        <v>108</v>
      </c>
      <c r="C10" s="182"/>
      <c r="D10" s="182"/>
      <c r="E10" s="182"/>
      <c r="F10" s="182"/>
      <c r="G10" s="182"/>
      <c r="H10" s="182"/>
      <c r="I10" s="182"/>
    </row>
    <row r="11" customFormat="false" ht="16.5" hidden="false" customHeight="false" outlineLevel="0" collapsed="false">
      <c r="B11" s="183" t="s">
        <v>109</v>
      </c>
      <c r="C11" s="183"/>
      <c r="D11" s="183"/>
      <c r="E11" s="183"/>
      <c r="F11" s="183"/>
      <c r="G11" s="183"/>
      <c r="H11" s="180"/>
      <c r="I11" s="180"/>
    </row>
    <row r="12" customFormat="false" ht="31.5" hidden="false" customHeight="false" outlineLevel="0" collapsed="false">
      <c r="B12" s="184" t="s">
        <v>110</v>
      </c>
      <c r="C12" s="185" t="s">
        <v>111</v>
      </c>
      <c r="D12" s="185"/>
      <c r="E12" s="185" t="s">
        <v>112</v>
      </c>
      <c r="F12" s="185" t="s">
        <v>113</v>
      </c>
      <c r="G12" s="185" t="s">
        <v>114</v>
      </c>
      <c r="H12" s="186" t="s">
        <v>115</v>
      </c>
      <c r="I12" s="187" t="s">
        <v>116</v>
      </c>
    </row>
    <row r="13" customFormat="false" ht="15.75" hidden="false" customHeight="false" outlineLevel="0" collapsed="false">
      <c r="B13" s="188"/>
      <c r="C13" s="189"/>
      <c r="D13" s="189"/>
      <c r="E13" s="190"/>
      <c r="F13" s="190"/>
      <c r="G13" s="191"/>
      <c r="H13" s="192"/>
      <c r="I13" s="193"/>
    </row>
    <row r="14" customFormat="false" ht="15.75" hidden="false" customHeight="false" outlineLevel="0" collapsed="false">
      <c r="B14" s="188"/>
      <c r="C14" s="189"/>
      <c r="D14" s="189"/>
      <c r="E14" s="190"/>
      <c r="F14" s="190"/>
      <c r="G14" s="191"/>
      <c r="H14" s="192"/>
      <c r="I14" s="193"/>
      <c r="N14" s="194"/>
    </row>
    <row r="15" customFormat="false" ht="15.75" hidden="false" customHeight="false" outlineLevel="0" collapsed="false">
      <c r="B15" s="188"/>
      <c r="C15" s="189"/>
      <c r="D15" s="189"/>
      <c r="E15" s="190"/>
      <c r="F15" s="190"/>
      <c r="G15" s="191"/>
      <c r="H15" s="192"/>
      <c r="I15" s="193"/>
    </row>
    <row r="16" customFormat="false" ht="15.75" hidden="false" customHeight="false" outlineLevel="0" collapsed="false">
      <c r="B16" s="188"/>
      <c r="C16" s="189"/>
      <c r="D16" s="189"/>
      <c r="E16" s="190"/>
      <c r="F16" s="190"/>
      <c r="G16" s="191"/>
      <c r="H16" s="192"/>
      <c r="I16" s="193"/>
    </row>
    <row r="17" customFormat="false" ht="15.75" hidden="false" customHeight="false" outlineLevel="0" collapsed="false">
      <c r="B17" s="195"/>
      <c r="C17" s="195"/>
      <c r="D17" s="195"/>
      <c r="E17" s="196"/>
      <c r="F17" s="196"/>
      <c r="G17" s="197" t="s">
        <v>117</v>
      </c>
      <c r="H17" s="198" t="n">
        <f aca="false">SUM(H13:H16)</f>
        <v>0</v>
      </c>
      <c r="I17" s="199"/>
    </row>
    <row r="18" customFormat="false" ht="15.75" hidden="false" customHeight="false" outlineLevel="0" collapsed="false">
      <c r="B18" s="195"/>
      <c r="C18" s="195"/>
      <c r="D18" s="195"/>
      <c r="E18" s="196"/>
      <c r="F18" s="196"/>
      <c r="G18" s="200" t="s">
        <v>118</v>
      </c>
      <c r="H18" s="201" t="n">
        <v>36</v>
      </c>
      <c r="I18" s="202"/>
    </row>
    <row r="19" customFormat="false" ht="16.5" hidden="false" customHeight="false" outlineLevel="0" collapsed="false">
      <c r="B19" s="195"/>
      <c r="C19" s="195"/>
      <c r="D19" s="195"/>
      <c r="E19" s="196"/>
      <c r="F19" s="196"/>
      <c r="G19" s="203" t="s">
        <v>119</v>
      </c>
      <c r="H19" s="204" t="n">
        <f aca="false">H17*H18</f>
        <v>0</v>
      </c>
      <c r="I19" s="205"/>
      <c r="N19" s="125" t="n">
        <f aca="false">H19+H37+H55</f>
        <v>0</v>
      </c>
    </row>
    <row r="20" customFormat="false" ht="16.5" hidden="false" customHeight="false" outlineLevel="0" collapsed="false">
      <c r="B20" s="183" t="s">
        <v>120</v>
      </c>
      <c r="C20" s="183"/>
      <c r="D20" s="183"/>
      <c r="E20" s="183"/>
      <c r="F20" s="183"/>
      <c r="G20" s="183"/>
      <c r="H20" s="206"/>
      <c r="I20" s="207"/>
      <c r="N20" s="125" t="n">
        <f aca="false">N19+N29</f>
        <v>0</v>
      </c>
    </row>
    <row r="21" customFormat="false" ht="31.5" hidden="false" customHeight="false" outlineLevel="0" collapsed="false">
      <c r="B21" s="184" t="s">
        <v>110</v>
      </c>
      <c r="C21" s="185" t="s">
        <v>111</v>
      </c>
      <c r="D21" s="185"/>
      <c r="E21" s="185" t="s">
        <v>112</v>
      </c>
      <c r="F21" s="185" t="s">
        <v>113</v>
      </c>
      <c r="G21" s="185" t="s">
        <v>114</v>
      </c>
      <c r="H21" s="186" t="s">
        <v>115</v>
      </c>
      <c r="I21" s="187" t="s">
        <v>116</v>
      </c>
    </row>
    <row r="22" customFormat="false" ht="15.75" hidden="false" customHeight="false" outlineLevel="0" collapsed="false">
      <c r="B22" s="188"/>
      <c r="C22" s="189"/>
      <c r="D22" s="189"/>
      <c r="E22" s="190"/>
      <c r="F22" s="190"/>
      <c r="G22" s="191"/>
      <c r="H22" s="192"/>
      <c r="I22" s="193"/>
    </row>
    <row r="23" customFormat="false" ht="15.75" hidden="false" customHeight="false" outlineLevel="0" collapsed="false">
      <c r="B23" s="188"/>
      <c r="C23" s="189"/>
      <c r="D23" s="189"/>
      <c r="E23" s="190"/>
      <c r="F23" s="190"/>
      <c r="G23" s="191"/>
      <c r="H23" s="192"/>
      <c r="I23" s="193"/>
      <c r="N23" s="194"/>
    </row>
    <row r="24" customFormat="false" ht="15.75" hidden="false" customHeight="false" outlineLevel="0" collapsed="false">
      <c r="B24" s="188"/>
      <c r="C24" s="189"/>
      <c r="D24" s="189"/>
      <c r="E24" s="190"/>
      <c r="F24" s="190"/>
      <c r="G24" s="191"/>
      <c r="H24" s="192"/>
      <c r="I24" s="193"/>
    </row>
    <row r="25" customFormat="false" ht="15.75" hidden="false" customHeight="false" outlineLevel="0" collapsed="false">
      <c r="B25" s="188"/>
      <c r="C25" s="189"/>
      <c r="D25" s="189"/>
      <c r="E25" s="190"/>
      <c r="F25" s="190"/>
      <c r="G25" s="191"/>
      <c r="H25" s="192"/>
      <c r="I25" s="193"/>
    </row>
    <row r="26" customFormat="false" ht="15.75" hidden="false" customHeight="false" outlineLevel="0" collapsed="false">
      <c r="B26" s="195"/>
      <c r="C26" s="195"/>
      <c r="D26" s="195"/>
      <c r="E26" s="196"/>
      <c r="F26" s="196"/>
      <c r="G26" s="197" t="s">
        <v>117</v>
      </c>
      <c r="H26" s="198" t="n">
        <f aca="false">SUM(H22:H25)</f>
        <v>0</v>
      </c>
      <c r="I26" s="199"/>
    </row>
    <row r="27" customFormat="false" ht="15.75" hidden="false" customHeight="false" outlineLevel="0" collapsed="false">
      <c r="B27" s="195"/>
      <c r="C27" s="195"/>
      <c r="D27" s="195"/>
      <c r="E27" s="196"/>
      <c r="F27" s="196"/>
      <c r="G27" s="200" t="s">
        <v>118</v>
      </c>
      <c r="H27" s="201" t="n">
        <v>49</v>
      </c>
      <c r="I27" s="202"/>
    </row>
    <row r="28" customFormat="false" ht="16.5" hidden="false" customHeight="false" outlineLevel="0" collapsed="false">
      <c r="B28" s="195"/>
      <c r="C28" s="195"/>
      <c r="D28" s="195"/>
      <c r="E28" s="196"/>
      <c r="F28" s="196"/>
      <c r="G28" s="203" t="s">
        <v>119</v>
      </c>
      <c r="H28" s="204" t="n">
        <f aca="false">H26*H27</f>
        <v>0</v>
      </c>
      <c r="I28" s="205"/>
      <c r="N28" s="125" t="n">
        <f aca="false">H28+H54+H64</f>
        <v>22</v>
      </c>
    </row>
    <row r="29" customFormat="false" ht="16.5" hidden="false" customHeight="false" outlineLevel="0" collapsed="false">
      <c r="B29" s="208" t="s">
        <v>121</v>
      </c>
      <c r="C29" s="208"/>
      <c r="D29" s="208"/>
      <c r="E29" s="208"/>
      <c r="F29" s="208"/>
      <c r="G29" s="180"/>
      <c r="H29" s="180"/>
      <c r="I29" s="180"/>
      <c r="N29" s="0" t="n">
        <f aca="false">IF(JUSTIFICANTS!C39="",0,JUSTIFICANTS!C39)</f>
        <v>0</v>
      </c>
    </row>
    <row r="30" customFormat="false" ht="31.5" hidden="false" customHeight="false" outlineLevel="0" collapsed="false">
      <c r="B30" s="184" t="s">
        <v>110</v>
      </c>
      <c r="C30" s="185" t="s">
        <v>111</v>
      </c>
      <c r="D30" s="185"/>
      <c r="E30" s="185" t="s">
        <v>112</v>
      </c>
      <c r="F30" s="185" t="s">
        <v>113</v>
      </c>
      <c r="G30" s="185" t="s">
        <v>114</v>
      </c>
      <c r="H30" s="186" t="s">
        <v>122</v>
      </c>
      <c r="I30" s="187" t="s">
        <v>116</v>
      </c>
    </row>
    <row r="31" customFormat="false" ht="15.75" hidden="false" customHeight="false" outlineLevel="0" collapsed="false">
      <c r="B31" s="188"/>
      <c r="C31" s="189"/>
      <c r="D31" s="189"/>
      <c r="E31" s="190"/>
      <c r="F31" s="190"/>
      <c r="G31" s="191"/>
      <c r="H31" s="192"/>
      <c r="I31" s="193"/>
    </row>
    <row r="32" customFormat="false" ht="15.75" hidden="false" customHeight="false" outlineLevel="0" collapsed="false">
      <c r="B32" s="188"/>
      <c r="C32" s="189"/>
      <c r="D32" s="189"/>
      <c r="E32" s="190"/>
      <c r="F32" s="190"/>
      <c r="G32" s="191"/>
      <c r="H32" s="192"/>
      <c r="I32" s="193"/>
    </row>
    <row r="33" customFormat="false" ht="15.75" hidden="false" customHeight="false" outlineLevel="0" collapsed="false">
      <c r="B33" s="188"/>
      <c r="C33" s="189"/>
      <c r="D33" s="189"/>
      <c r="E33" s="190"/>
      <c r="F33" s="190"/>
      <c r="G33" s="191"/>
      <c r="H33" s="192"/>
      <c r="I33" s="193"/>
    </row>
    <row r="34" customFormat="false" ht="15.75" hidden="false" customHeight="false" outlineLevel="0" collapsed="false">
      <c r="B34" s="188"/>
      <c r="C34" s="189"/>
      <c r="D34" s="189"/>
      <c r="E34" s="190"/>
      <c r="F34" s="190"/>
      <c r="G34" s="191"/>
      <c r="H34" s="192"/>
      <c r="I34" s="193"/>
    </row>
    <row r="35" customFormat="false" ht="15.75" hidden="false" customHeight="false" outlineLevel="0" collapsed="false">
      <c r="B35" s="195"/>
      <c r="C35" s="195"/>
      <c r="D35" s="195"/>
      <c r="E35" s="196"/>
      <c r="F35" s="196"/>
      <c r="G35" s="197" t="s">
        <v>117</v>
      </c>
      <c r="H35" s="198" t="n">
        <f aca="false">SUM(H31:H34)</f>
        <v>0</v>
      </c>
      <c r="I35" s="199"/>
    </row>
    <row r="36" customFormat="false" ht="15.75" hidden="false" customHeight="false" outlineLevel="0" collapsed="false">
      <c r="B36" s="195"/>
      <c r="C36" s="195"/>
      <c r="D36" s="195"/>
      <c r="E36" s="196"/>
      <c r="F36" s="196"/>
      <c r="G36" s="200" t="s">
        <v>123</v>
      </c>
      <c r="H36" s="201" t="n">
        <v>68</v>
      </c>
      <c r="I36" s="202"/>
    </row>
    <row r="37" customFormat="false" ht="16.5" hidden="false" customHeight="false" outlineLevel="0" collapsed="false">
      <c r="B37" s="195"/>
      <c r="C37" s="195"/>
      <c r="D37" s="195"/>
      <c r="E37" s="196"/>
      <c r="F37" s="196"/>
      <c r="G37" s="203" t="s">
        <v>119</v>
      </c>
      <c r="H37" s="204" t="n">
        <f aca="false">H35*H36</f>
        <v>0</v>
      </c>
      <c r="I37" s="205"/>
    </row>
    <row r="38" customFormat="false" ht="16.5" hidden="false" customHeight="false" outlineLevel="0" collapsed="false">
      <c r="B38" s="183" t="s">
        <v>124</v>
      </c>
      <c r="C38" s="183"/>
      <c r="D38" s="183"/>
      <c r="E38" s="183"/>
      <c r="F38" s="183"/>
      <c r="G38" s="209"/>
      <c r="H38" s="180"/>
      <c r="I38" s="180"/>
      <c r="N38" s="0" t="n">
        <f aca="false">IF(JUSTIFICANTS!C48="",0,JUSTIFICANTS!C48)</f>
        <v>0</v>
      </c>
    </row>
    <row r="39" customFormat="false" ht="31.5" hidden="false" customHeight="false" outlineLevel="0" collapsed="false">
      <c r="B39" s="184" t="s">
        <v>110</v>
      </c>
      <c r="C39" s="185" t="s">
        <v>111</v>
      </c>
      <c r="D39" s="185"/>
      <c r="E39" s="185" t="s">
        <v>112</v>
      </c>
      <c r="F39" s="185" t="s">
        <v>113</v>
      </c>
      <c r="G39" s="185" t="s">
        <v>114</v>
      </c>
      <c r="H39" s="186" t="s">
        <v>122</v>
      </c>
      <c r="I39" s="187" t="s">
        <v>116</v>
      </c>
    </row>
    <row r="40" customFormat="false" ht="15.75" hidden="false" customHeight="false" outlineLevel="0" collapsed="false">
      <c r="B40" s="188"/>
      <c r="C40" s="189"/>
      <c r="D40" s="189"/>
      <c r="E40" s="190"/>
      <c r="F40" s="190"/>
      <c r="G40" s="191"/>
      <c r="H40" s="192"/>
      <c r="I40" s="193"/>
    </row>
    <row r="41" customFormat="false" ht="15.75" hidden="false" customHeight="false" outlineLevel="0" collapsed="false">
      <c r="B41" s="188"/>
      <c r="C41" s="189"/>
      <c r="D41" s="189"/>
      <c r="E41" s="190"/>
      <c r="F41" s="190"/>
      <c r="G41" s="191"/>
      <c r="H41" s="192"/>
      <c r="I41" s="193"/>
    </row>
    <row r="42" customFormat="false" ht="15.75" hidden="false" customHeight="false" outlineLevel="0" collapsed="false">
      <c r="B42" s="188"/>
      <c r="C42" s="189"/>
      <c r="D42" s="189"/>
      <c r="E42" s="190"/>
      <c r="F42" s="190"/>
      <c r="G42" s="191"/>
      <c r="H42" s="192"/>
      <c r="I42" s="193"/>
    </row>
    <row r="43" customFormat="false" ht="15.75" hidden="false" customHeight="false" outlineLevel="0" collapsed="false">
      <c r="B43" s="188"/>
      <c r="C43" s="189"/>
      <c r="D43" s="189"/>
      <c r="E43" s="190"/>
      <c r="F43" s="190"/>
      <c r="G43" s="191"/>
      <c r="H43" s="192"/>
      <c r="I43" s="193"/>
    </row>
    <row r="44" customFormat="false" ht="15.75" hidden="false" customHeight="false" outlineLevel="0" collapsed="false">
      <c r="B44" s="195"/>
      <c r="C44" s="195"/>
      <c r="D44" s="195"/>
      <c r="E44" s="196"/>
      <c r="F44" s="196"/>
      <c r="G44" s="197" t="s">
        <v>117</v>
      </c>
      <c r="H44" s="198" t="n">
        <f aca="false">SUM(H40:H43)</f>
        <v>0</v>
      </c>
      <c r="I44" s="199"/>
    </row>
    <row r="45" customFormat="false" ht="15.75" hidden="false" customHeight="false" outlineLevel="0" collapsed="false">
      <c r="B45" s="195"/>
      <c r="C45" s="195"/>
      <c r="D45" s="195"/>
      <c r="E45" s="196"/>
      <c r="F45" s="196"/>
      <c r="G45" s="200" t="s">
        <v>123</v>
      </c>
      <c r="H45" s="201" t="n">
        <v>82</v>
      </c>
      <c r="I45" s="202"/>
    </row>
    <row r="46" customFormat="false" ht="16.5" hidden="false" customHeight="false" outlineLevel="0" collapsed="false">
      <c r="B46" s="195"/>
      <c r="C46" s="195"/>
      <c r="D46" s="195"/>
      <c r="E46" s="196"/>
      <c r="F46" s="196"/>
      <c r="G46" s="203" t="s">
        <v>119</v>
      </c>
      <c r="H46" s="204" t="n">
        <f aca="false">H44*H45</f>
        <v>0</v>
      </c>
      <c r="I46" s="205"/>
    </row>
    <row r="47" customFormat="false" ht="16.5" hidden="false" customHeight="false" outlineLevel="0" collapsed="false">
      <c r="B47" s="181" t="s">
        <v>125</v>
      </c>
      <c r="C47" s="181"/>
      <c r="D47" s="181"/>
      <c r="E47" s="181"/>
      <c r="F47" s="181"/>
      <c r="G47" s="196"/>
      <c r="H47" s="210"/>
      <c r="I47" s="211"/>
    </row>
    <row r="48" customFormat="false" ht="31.5" hidden="false" customHeight="false" outlineLevel="0" collapsed="false">
      <c r="B48" s="184" t="s">
        <v>110</v>
      </c>
      <c r="C48" s="185" t="s">
        <v>111</v>
      </c>
      <c r="D48" s="185"/>
      <c r="E48" s="185" t="s">
        <v>112</v>
      </c>
      <c r="F48" s="185" t="s">
        <v>113</v>
      </c>
      <c r="G48" s="185" t="s">
        <v>114</v>
      </c>
      <c r="H48" s="186" t="s">
        <v>126</v>
      </c>
      <c r="I48" s="212" t="s">
        <v>116</v>
      </c>
    </row>
    <row r="49" customFormat="false" ht="15.75" hidden="false" customHeight="false" outlineLevel="0" collapsed="false">
      <c r="B49" s="188"/>
      <c r="C49" s="189"/>
      <c r="D49" s="189"/>
      <c r="E49" s="190"/>
      <c r="F49" s="190"/>
      <c r="G49" s="191"/>
      <c r="H49" s="192"/>
      <c r="I49" s="193"/>
    </row>
    <row r="50" customFormat="false" ht="15.75" hidden="false" customHeight="false" outlineLevel="0" collapsed="false">
      <c r="B50" s="188"/>
      <c r="C50" s="189"/>
      <c r="D50" s="189"/>
      <c r="E50" s="190"/>
      <c r="F50" s="190"/>
      <c r="G50" s="191"/>
      <c r="H50" s="192"/>
      <c r="I50" s="193"/>
    </row>
    <row r="51" customFormat="false" ht="15.75" hidden="false" customHeight="false" outlineLevel="0" collapsed="false">
      <c r="B51" s="188"/>
      <c r="C51" s="189"/>
      <c r="D51" s="189"/>
      <c r="E51" s="190"/>
      <c r="F51" s="190"/>
      <c r="G51" s="191"/>
      <c r="H51" s="192"/>
      <c r="I51" s="193"/>
    </row>
    <row r="52" customFormat="false" ht="15.75" hidden="false" customHeight="false" outlineLevel="0" collapsed="false">
      <c r="B52" s="188"/>
      <c r="C52" s="189"/>
      <c r="D52" s="189"/>
      <c r="E52" s="190"/>
      <c r="F52" s="190"/>
      <c r="G52" s="191"/>
      <c r="H52" s="192"/>
      <c r="I52" s="193"/>
    </row>
    <row r="53" customFormat="false" ht="15.75" hidden="false" customHeight="false" outlineLevel="0" collapsed="false">
      <c r="B53" s="195"/>
      <c r="C53" s="195"/>
      <c r="D53" s="195"/>
      <c r="E53" s="196"/>
      <c r="F53" s="196"/>
      <c r="G53" s="197" t="s">
        <v>127</v>
      </c>
      <c r="H53" s="198" t="n">
        <f aca="false">SUM(H49:H52)</f>
        <v>0</v>
      </c>
      <c r="I53" s="199"/>
    </row>
    <row r="54" customFormat="false" ht="15.75" hidden="false" customHeight="false" outlineLevel="0" collapsed="false">
      <c r="B54" s="180" t="s">
        <v>59</v>
      </c>
      <c r="C54" s="195"/>
      <c r="D54" s="195"/>
      <c r="E54" s="196"/>
      <c r="F54" s="196"/>
      <c r="G54" s="200" t="s">
        <v>128</v>
      </c>
      <c r="H54" s="201" t="n">
        <v>22</v>
      </c>
      <c r="I54" s="202"/>
    </row>
    <row r="55" customFormat="false" ht="16.5" hidden="false" customHeight="false" outlineLevel="0" collapsed="false">
      <c r="B55" s="180" t="s">
        <v>60</v>
      </c>
      <c r="C55" s="195"/>
      <c r="D55" s="195"/>
      <c r="E55" s="196"/>
      <c r="F55" s="196"/>
      <c r="G55" s="203" t="s">
        <v>119</v>
      </c>
      <c r="H55" s="204" t="n">
        <f aca="false">H53*H54</f>
        <v>0</v>
      </c>
      <c r="I55" s="205"/>
    </row>
  </sheetData>
  <sheetProtection sheet="true" objects="true" scenarios="true"/>
  <mergeCells count="47">
    <mergeCell ref="B1:C3"/>
    <mergeCell ref="B4:C4"/>
    <mergeCell ref="D4:G4"/>
    <mergeCell ref="D5:G5"/>
    <mergeCell ref="D6:G7"/>
    <mergeCell ref="B9:I9"/>
    <mergeCell ref="B10:I10"/>
    <mergeCell ref="B11:G11"/>
    <mergeCell ref="C12:D12"/>
    <mergeCell ref="C13:D13"/>
    <mergeCell ref="C14:D14"/>
    <mergeCell ref="C15:D15"/>
    <mergeCell ref="C16:D16"/>
    <mergeCell ref="B17:D17"/>
    <mergeCell ref="B18:D18"/>
    <mergeCell ref="B19:D19"/>
    <mergeCell ref="B20:G20"/>
    <mergeCell ref="C21:D21"/>
    <mergeCell ref="C22:D22"/>
    <mergeCell ref="C23:D23"/>
    <mergeCell ref="C24:D24"/>
    <mergeCell ref="C25:D25"/>
    <mergeCell ref="B26:D26"/>
    <mergeCell ref="B27:D27"/>
    <mergeCell ref="B28:D28"/>
    <mergeCell ref="C30:D30"/>
    <mergeCell ref="C31:D31"/>
    <mergeCell ref="C32:D32"/>
    <mergeCell ref="C33:D33"/>
    <mergeCell ref="C34:D34"/>
    <mergeCell ref="B35:D35"/>
    <mergeCell ref="B36:D36"/>
    <mergeCell ref="B37:D37"/>
    <mergeCell ref="C39:D39"/>
    <mergeCell ref="C40:D40"/>
    <mergeCell ref="C41:D41"/>
    <mergeCell ref="C42:D42"/>
    <mergeCell ref="C43:D43"/>
    <mergeCell ref="B44:D44"/>
    <mergeCell ref="B45:D45"/>
    <mergeCell ref="B46:D46"/>
    <mergeCell ref="C48:D48"/>
    <mergeCell ref="C49:D49"/>
    <mergeCell ref="C50:D50"/>
    <mergeCell ref="C51:D51"/>
    <mergeCell ref="C52:D52"/>
    <mergeCell ref="B53:D53"/>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75"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N68"/>
  <sheetViews>
    <sheetView showFormulas="false" showGridLines="false" showRowColHeaders="false" showZeros="true" rightToLeft="false" tabSelected="false" showOutlineSymbols="true" defaultGridColor="true" view="normal" topLeftCell="A34" colorId="64" zoomScale="100" zoomScaleNormal="100" zoomScalePageLayoutView="100" workbookViewId="0">
      <selection pane="topLeft" activeCell="W68" activeCellId="0" sqref="W68"/>
    </sheetView>
  </sheetViews>
  <sheetFormatPr defaultColWidth="9.15625" defaultRowHeight="15" zeroHeight="false" outlineLevelRow="0" outlineLevelCol="0"/>
  <cols>
    <col collapsed="false" customWidth="true" hidden="false" outlineLevel="0" max="2" min="2" style="0" width="13.14"/>
    <col collapsed="false" customWidth="true" hidden="false" outlineLevel="0" max="3" min="3" style="0" width="9.29"/>
    <col collapsed="false" customWidth="true" hidden="false" outlineLevel="0" max="4" min="4" style="0" width="2.14"/>
    <col collapsed="false" customWidth="true" hidden="false" outlineLevel="0" max="5" min="5" style="0" width="11.14"/>
    <col collapsed="false" customWidth="true" hidden="false" outlineLevel="0" max="6" min="6" style="0" width="13.01"/>
    <col collapsed="false" customWidth="true" hidden="false" outlineLevel="0" max="7" min="7" style="0" width="25.29"/>
    <col collapsed="false" customWidth="true" hidden="false" outlineLevel="0" max="8" min="8" style="0" width="15.15"/>
    <col collapsed="false" customWidth="true" hidden="false" outlineLevel="0" max="9" min="9" style="0" width="19"/>
    <col collapsed="false" customWidth="true" hidden="true" outlineLevel="0" max="13" min="11" style="0" width="11.52"/>
    <col collapsed="false" customWidth="true" hidden="true" outlineLevel="0" max="14" min="14" style="0" width="9.58"/>
    <col collapsed="false" customWidth="true" hidden="true" outlineLevel="0" max="16" min="15" style="0" width="11.52"/>
  </cols>
  <sheetData>
    <row r="1" customFormat="false" ht="15" hidden="false" customHeight="false" outlineLevel="0" collapsed="false">
      <c r="B1" s="159"/>
      <c r="C1" s="159"/>
      <c r="E1" s="160"/>
      <c r="F1" s="160"/>
      <c r="G1" s="160"/>
      <c r="H1" s="160"/>
      <c r="I1" s="161"/>
    </row>
    <row r="2" customFormat="false" ht="15" hidden="false" customHeight="false" outlineLevel="0" collapsed="false">
      <c r="B2" s="159"/>
      <c r="C2" s="159"/>
      <c r="D2" s="2"/>
      <c r="E2" s="2"/>
      <c r="F2" s="2"/>
      <c r="G2" s="2"/>
      <c r="H2" s="2"/>
      <c r="I2" s="162"/>
    </row>
    <row r="3" customFormat="false" ht="33" hidden="false" customHeight="true" outlineLevel="0" collapsed="false">
      <c r="B3" s="159"/>
      <c r="C3" s="159"/>
      <c r="D3" s="1"/>
      <c r="E3" s="1"/>
      <c r="F3" s="1"/>
      <c r="G3" s="1"/>
      <c r="H3" s="1"/>
      <c r="I3" s="163"/>
    </row>
    <row r="4" customFormat="false" ht="30.75" hidden="false" customHeight="true" outlineLevel="0" collapsed="false">
      <c r="B4" s="164" t="s">
        <v>105</v>
      </c>
      <c r="C4" s="164"/>
      <c r="D4" s="165" t="s">
        <v>1</v>
      </c>
      <c r="E4" s="165"/>
      <c r="F4" s="165"/>
      <c r="G4" s="165"/>
      <c r="H4" s="166"/>
      <c r="I4" s="167"/>
    </row>
    <row r="5" customFormat="false" ht="15.75" hidden="false" customHeight="false" outlineLevel="0" collapsed="false">
      <c r="B5" s="168"/>
      <c r="C5" s="169"/>
      <c r="D5" s="170" t="s">
        <v>3</v>
      </c>
      <c r="E5" s="170"/>
      <c r="F5" s="170"/>
      <c r="G5" s="170"/>
      <c r="H5" s="171"/>
      <c r="I5" s="172"/>
    </row>
    <row r="6" customFormat="false" ht="17.1" hidden="false" customHeight="true" outlineLevel="0" collapsed="false">
      <c r="B6" s="173" t="str">
        <f aca="false">'SOL·LICITUD DE PAGAMENT'!T8</f>
        <v>INEA 2024_2 / </v>
      </c>
      <c r="C6" s="174"/>
      <c r="D6" s="175" t="s">
        <v>106</v>
      </c>
      <c r="E6" s="175"/>
      <c r="F6" s="175"/>
      <c r="G6" s="175"/>
      <c r="H6" s="171"/>
      <c r="I6" s="172"/>
    </row>
    <row r="7" customFormat="false" ht="15.75" hidden="false" customHeight="false" outlineLevel="0" collapsed="false">
      <c r="B7" s="176"/>
      <c r="C7" s="177"/>
      <c r="D7" s="175"/>
      <c r="E7" s="175"/>
      <c r="F7" s="175"/>
      <c r="G7" s="175"/>
      <c r="H7" s="178"/>
      <c r="I7" s="179"/>
    </row>
    <row r="8" customFormat="false" ht="15.75" hidden="false" customHeight="false" outlineLevel="0" collapsed="false">
      <c r="B8" s="180"/>
      <c r="C8" s="180"/>
      <c r="D8" s="180"/>
      <c r="E8" s="180"/>
      <c r="F8" s="180"/>
      <c r="G8" s="180"/>
      <c r="H8" s="180"/>
      <c r="I8" s="180"/>
    </row>
    <row r="9" customFormat="false" ht="15.75" hidden="false" customHeight="false" outlineLevel="0" collapsed="false">
      <c r="B9" s="181" t="s">
        <v>107</v>
      </c>
      <c r="C9" s="181"/>
      <c r="D9" s="181"/>
      <c r="E9" s="181"/>
      <c r="F9" s="181"/>
      <c r="G9" s="181"/>
      <c r="H9" s="181"/>
      <c r="I9" s="181"/>
    </row>
    <row r="10" customFormat="false" ht="15.75" hidden="false" customHeight="false" outlineLevel="0" collapsed="false">
      <c r="B10" s="182" t="s">
        <v>108</v>
      </c>
      <c r="C10" s="182"/>
      <c r="D10" s="182"/>
      <c r="E10" s="182"/>
      <c r="F10" s="182"/>
      <c r="G10" s="182"/>
      <c r="H10" s="182"/>
      <c r="I10" s="182"/>
    </row>
    <row r="11" customFormat="false" ht="16.5" hidden="false" customHeight="false" outlineLevel="0" collapsed="false">
      <c r="B11" s="208" t="s">
        <v>129</v>
      </c>
      <c r="C11" s="208"/>
      <c r="D11" s="208"/>
      <c r="E11" s="208"/>
      <c r="F11" s="208"/>
      <c r="G11" s="180"/>
      <c r="H11" s="180"/>
      <c r="I11" s="180"/>
    </row>
    <row r="12" customFormat="false" ht="31.5" hidden="false" customHeight="false" outlineLevel="0" collapsed="false">
      <c r="B12" s="184" t="s">
        <v>110</v>
      </c>
      <c r="C12" s="185" t="s">
        <v>111</v>
      </c>
      <c r="D12" s="185"/>
      <c r="E12" s="185" t="s">
        <v>112</v>
      </c>
      <c r="F12" s="185" t="s">
        <v>113</v>
      </c>
      <c r="G12" s="185" t="s">
        <v>130</v>
      </c>
      <c r="H12" s="186" t="s">
        <v>131</v>
      </c>
      <c r="I12" s="187" t="s">
        <v>116</v>
      </c>
    </row>
    <row r="13" customFormat="false" ht="15.75" hidden="false" customHeight="false" outlineLevel="0" collapsed="false">
      <c r="B13" s="188"/>
      <c r="C13" s="189"/>
      <c r="D13" s="189"/>
      <c r="E13" s="190"/>
      <c r="F13" s="190"/>
      <c r="G13" s="191"/>
      <c r="H13" s="192"/>
      <c r="I13" s="193"/>
    </row>
    <row r="14" customFormat="false" ht="15.75" hidden="false" customHeight="false" outlineLevel="0" collapsed="false">
      <c r="B14" s="188"/>
      <c r="C14" s="189"/>
      <c r="D14" s="189"/>
      <c r="E14" s="190"/>
      <c r="F14" s="190"/>
      <c r="G14" s="191"/>
      <c r="H14" s="192"/>
      <c r="I14" s="193"/>
      <c r="N14" s="194"/>
    </row>
    <row r="15" customFormat="false" ht="15.75" hidden="false" customHeight="false" outlineLevel="0" collapsed="false">
      <c r="B15" s="188"/>
      <c r="C15" s="189"/>
      <c r="D15" s="189"/>
      <c r="E15" s="190"/>
      <c r="F15" s="190"/>
      <c r="G15" s="191"/>
      <c r="H15" s="192"/>
      <c r="I15" s="193"/>
    </row>
    <row r="16" customFormat="false" ht="15.75" hidden="false" customHeight="false" outlineLevel="0" collapsed="false">
      <c r="B16" s="188"/>
      <c r="C16" s="189"/>
      <c r="D16" s="189"/>
      <c r="E16" s="190"/>
      <c r="F16" s="190"/>
      <c r="G16" s="191"/>
      <c r="H16" s="192"/>
      <c r="I16" s="193"/>
    </row>
    <row r="17" customFormat="false" ht="15.75" hidden="false" customHeight="false" outlineLevel="0" collapsed="false">
      <c r="B17" s="195"/>
      <c r="C17" s="195"/>
      <c r="D17" s="195"/>
      <c r="E17" s="196"/>
      <c r="F17" s="196"/>
      <c r="G17" s="197" t="s">
        <v>132</v>
      </c>
      <c r="H17" s="198" t="n">
        <f aca="false">SUM(H13:H16)</f>
        <v>0</v>
      </c>
      <c r="I17" s="199"/>
    </row>
    <row r="18" customFormat="false" ht="15.75" hidden="false" customHeight="false" outlineLevel="0" collapsed="false">
      <c r="B18" s="195"/>
      <c r="C18" s="195"/>
      <c r="D18" s="195"/>
      <c r="E18" s="196"/>
      <c r="F18" s="196"/>
      <c r="G18" s="200" t="s">
        <v>133</v>
      </c>
      <c r="H18" s="201" t="n">
        <v>11358</v>
      </c>
      <c r="I18" s="202"/>
    </row>
    <row r="19" customFormat="false" ht="16.5" hidden="false" customHeight="false" outlineLevel="0" collapsed="false">
      <c r="B19" s="195"/>
      <c r="C19" s="195"/>
      <c r="D19" s="195"/>
      <c r="E19" s="196"/>
      <c r="F19" s="196"/>
      <c r="G19" s="203" t="s">
        <v>119</v>
      </c>
      <c r="H19" s="204" t="n">
        <f aca="false">H17*H18</f>
        <v>0</v>
      </c>
      <c r="I19" s="205"/>
      <c r="N19" s="125" t="e">
        <f aca="false">H19+H29+#REF!</f>
        <v>#REF!</v>
      </c>
    </row>
    <row r="20" customFormat="false" ht="5.25" hidden="false" customHeight="true" outlineLevel="0" collapsed="false">
      <c r="B20" s="195"/>
      <c r="C20" s="195"/>
      <c r="D20" s="195"/>
      <c r="E20" s="196"/>
      <c r="F20" s="196"/>
      <c r="G20" s="213"/>
      <c r="H20" s="206"/>
      <c r="I20" s="207"/>
      <c r="N20" s="125" t="e">
        <f aca="false">N19+N21</f>
        <v>#REF!</v>
      </c>
    </row>
    <row r="21" customFormat="false" ht="16.5" hidden="false" customHeight="false" outlineLevel="0" collapsed="false">
      <c r="B21" s="208" t="s">
        <v>134</v>
      </c>
      <c r="C21" s="208"/>
      <c r="D21" s="208"/>
      <c r="E21" s="208"/>
      <c r="F21" s="208"/>
      <c r="G21" s="180"/>
      <c r="H21" s="180"/>
      <c r="I21" s="180"/>
      <c r="N21" s="0" t="n">
        <f aca="false">IF(JUSTIFICANTS!C39="",0,JUSTIFICANTS!C39)</f>
        <v>0</v>
      </c>
    </row>
    <row r="22" customFormat="false" ht="31.5" hidden="false" customHeight="false" outlineLevel="0" collapsed="false">
      <c r="B22" s="184" t="s">
        <v>110</v>
      </c>
      <c r="C22" s="185" t="s">
        <v>111</v>
      </c>
      <c r="D22" s="185"/>
      <c r="E22" s="185" t="s">
        <v>112</v>
      </c>
      <c r="F22" s="185" t="s">
        <v>113</v>
      </c>
      <c r="G22" s="185" t="s">
        <v>130</v>
      </c>
      <c r="H22" s="186" t="s">
        <v>131</v>
      </c>
      <c r="I22" s="187" t="s">
        <v>116</v>
      </c>
    </row>
    <row r="23" customFormat="false" ht="15.75" hidden="false" customHeight="false" outlineLevel="0" collapsed="false">
      <c r="B23" s="188"/>
      <c r="C23" s="189"/>
      <c r="D23" s="189"/>
      <c r="E23" s="190"/>
      <c r="F23" s="190"/>
      <c r="G23" s="191"/>
      <c r="H23" s="192"/>
      <c r="I23" s="193"/>
    </row>
    <row r="24" customFormat="false" ht="15.75" hidden="false" customHeight="false" outlineLevel="0" collapsed="false">
      <c r="B24" s="188"/>
      <c r="C24" s="189"/>
      <c r="D24" s="189"/>
      <c r="E24" s="190"/>
      <c r="F24" s="190"/>
      <c r="G24" s="191"/>
      <c r="H24" s="192"/>
      <c r="I24" s="193"/>
    </row>
    <row r="25" customFormat="false" ht="15.75" hidden="false" customHeight="false" outlineLevel="0" collapsed="false">
      <c r="B25" s="188"/>
      <c r="C25" s="189"/>
      <c r="D25" s="189"/>
      <c r="E25" s="190"/>
      <c r="F25" s="190"/>
      <c r="G25" s="191"/>
      <c r="H25" s="192"/>
      <c r="I25" s="193"/>
    </row>
    <row r="26" customFormat="false" ht="15.75" hidden="false" customHeight="false" outlineLevel="0" collapsed="false">
      <c r="B26" s="188"/>
      <c r="C26" s="189"/>
      <c r="D26" s="189"/>
      <c r="E26" s="190"/>
      <c r="F26" s="190"/>
      <c r="G26" s="191"/>
      <c r="H26" s="192"/>
      <c r="I26" s="193"/>
    </row>
    <row r="27" customFormat="false" ht="15.75" hidden="false" customHeight="false" outlineLevel="0" collapsed="false">
      <c r="B27" s="195"/>
      <c r="C27" s="195"/>
      <c r="D27" s="195"/>
      <c r="E27" s="196"/>
      <c r="F27" s="196"/>
      <c r="G27" s="197" t="s">
        <v>132</v>
      </c>
      <c r="H27" s="198" t="n">
        <f aca="false">SUM(H23:H26)</f>
        <v>0</v>
      </c>
      <c r="I27" s="199"/>
    </row>
    <row r="28" customFormat="false" ht="15.75" hidden="false" customHeight="false" outlineLevel="0" collapsed="false">
      <c r="B28" s="195"/>
      <c r="C28" s="195"/>
      <c r="D28" s="195"/>
      <c r="E28" s="196"/>
      <c r="F28" s="196"/>
      <c r="G28" s="200" t="s">
        <v>133</v>
      </c>
      <c r="H28" s="201" t="n">
        <v>13220</v>
      </c>
      <c r="I28" s="202"/>
    </row>
    <row r="29" customFormat="false" ht="16.5" hidden="false" customHeight="false" outlineLevel="0" collapsed="false">
      <c r="B29" s="195"/>
      <c r="C29" s="195"/>
      <c r="D29" s="195"/>
      <c r="E29" s="196"/>
      <c r="F29" s="196"/>
      <c r="G29" s="203" t="s">
        <v>119</v>
      </c>
      <c r="H29" s="204" t="n">
        <f aca="false">H27*H28</f>
        <v>0</v>
      </c>
      <c r="I29" s="205"/>
    </row>
    <row r="30" customFormat="false" ht="6.75" hidden="false" customHeight="true" outlineLevel="0" collapsed="false">
      <c r="B30" s="195"/>
      <c r="C30" s="195"/>
      <c r="D30" s="195"/>
      <c r="E30" s="196"/>
      <c r="F30" s="196"/>
      <c r="G30" s="213"/>
      <c r="H30" s="206"/>
      <c r="I30" s="207"/>
    </row>
    <row r="31" customFormat="false" ht="16.5" hidden="false" customHeight="false" outlineLevel="0" collapsed="false">
      <c r="B31" s="208" t="s">
        <v>135</v>
      </c>
      <c r="C31" s="208"/>
      <c r="D31" s="208"/>
      <c r="E31" s="208"/>
      <c r="F31" s="208"/>
      <c r="G31" s="180"/>
      <c r="H31" s="180"/>
      <c r="I31" s="180"/>
      <c r="N31" s="0" t="n">
        <f aca="false">IF(JUSTIFICANTS!C49="",0,JUSTIFICANTS!C49)</f>
        <v>0</v>
      </c>
    </row>
    <row r="32" customFormat="false" ht="31.5" hidden="false" customHeight="false" outlineLevel="0" collapsed="false">
      <c r="B32" s="184" t="s">
        <v>110</v>
      </c>
      <c r="C32" s="185" t="s">
        <v>111</v>
      </c>
      <c r="D32" s="185"/>
      <c r="E32" s="185" t="s">
        <v>112</v>
      </c>
      <c r="F32" s="185" t="s">
        <v>113</v>
      </c>
      <c r="G32" s="185" t="s">
        <v>130</v>
      </c>
      <c r="H32" s="186" t="s">
        <v>131</v>
      </c>
      <c r="I32" s="187" t="s">
        <v>116</v>
      </c>
    </row>
    <row r="33" customFormat="false" ht="15.75" hidden="false" customHeight="false" outlineLevel="0" collapsed="false">
      <c r="B33" s="188"/>
      <c r="C33" s="189"/>
      <c r="D33" s="189"/>
      <c r="E33" s="190"/>
      <c r="F33" s="190"/>
      <c r="G33" s="191"/>
      <c r="H33" s="192"/>
      <c r="I33" s="193"/>
    </row>
    <row r="34" customFormat="false" ht="15.75" hidden="false" customHeight="false" outlineLevel="0" collapsed="false">
      <c r="B34" s="188"/>
      <c r="C34" s="189"/>
      <c r="D34" s="189"/>
      <c r="E34" s="190"/>
      <c r="F34" s="190"/>
      <c r="G34" s="191"/>
      <c r="H34" s="192"/>
      <c r="I34" s="193"/>
    </row>
    <row r="35" customFormat="false" ht="15.75" hidden="false" customHeight="false" outlineLevel="0" collapsed="false">
      <c r="B35" s="188"/>
      <c r="C35" s="189"/>
      <c r="D35" s="189"/>
      <c r="E35" s="190"/>
      <c r="F35" s="190"/>
      <c r="G35" s="191"/>
      <c r="H35" s="192"/>
      <c r="I35" s="193"/>
    </row>
    <row r="36" customFormat="false" ht="15.75" hidden="false" customHeight="false" outlineLevel="0" collapsed="false">
      <c r="B36" s="195"/>
      <c r="C36" s="195"/>
      <c r="D36" s="195"/>
      <c r="E36" s="196"/>
      <c r="F36" s="196"/>
      <c r="G36" s="197" t="s">
        <v>132</v>
      </c>
      <c r="H36" s="198" t="n">
        <f aca="false">SUM(H33:H35)</f>
        <v>0</v>
      </c>
      <c r="I36" s="199"/>
    </row>
    <row r="37" customFormat="false" ht="15.75" hidden="false" customHeight="false" outlineLevel="0" collapsed="false">
      <c r="B37" s="195"/>
      <c r="C37" s="195"/>
      <c r="D37" s="195"/>
      <c r="E37" s="196"/>
      <c r="F37" s="196"/>
      <c r="G37" s="200" t="s">
        <v>133</v>
      </c>
      <c r="H37" s="201" t="n">
        <v>13601</v>
      </c>
      <c r="I37" s="202"/>
    </row>
    <row r="38" customFormat="false" ht="16.5" hidden="false" customHeight="false" outlineLevel="0" collapsed="false">
      <c r="B38" s="195"/>
      <c r="C38" s="195"/>
      <c r="D38" s="195"/>
      <c r="E38" s="196"/>
      <c r="F38" s="196"/>
      <c r="G38" s="203" t="s">
        <v>119</v>
      </c>
      <c r="H38" s="204" t="n">
        <f aca="false">H36*H37</f>
        <v>0</v>
      </c>
      <c r="I38" s="205"/>
    </row>
    <row r="39" customFormat="false" ht="5.25" hidden="false" customHeight="true" outlineLevel="0" collapsed="false">
      <c r="B39" s="181"/>
      <c r="C39" s="181" t="s">
        <v>136</v>
      </c>
      <c r="D39" s="181"/>
      <c r="E39" s="181"/>
      <c r="F39" s="181"/>
      <c r="G39" s="196"/>
      <c r="H39" s="210"/>
      <c r="I39" s="211"/>
    </row>
    <row r="40" customFormat="false" ht="16.5" hidden="false" customHeight="false" outlineLevel="0" collapsed="false">
      <c r="B40" s="208" t="s">
        <v>137</v>
      </c>
      <c r="C40" s="208"/>
      <c r="D40" s="208"/>
      <c r="E40" s="208"/>
      <c r="F40" s="208"/>
      <c r="G40" s="180"/>
      <c r="H40" s="180"/>
      <c r="I40" s="180"/>
      <c r="N40" s="0" t="n">
        <f aca="false">IF(JUSTIFICANTS!C59="",0,JUSTIFICANTS!C59)</f>
        <v>0</v>
      </c>
    </row>
    <row r="41" customFormat="false" ht="31.5" hidden="false" customHeight="false" outlineLevel="0" collapsed="false">
      <c r="B41" s="184" t="s">
        <v>110</v>
      </c>
      <c r="C41" s="185" t="s">
        <v>111</v>
      </c>
      <c r="D41" s="185"/>
      <c r="E41" s="185" t="s">
        <v>112</v>
      </c>
      <c r="F41" s="185" t="s">
        <v>113</v>
      </c>
      <c r="G41" s="185" t="s">
        <v>130</v>
      </c>
      <c r="H41" s="186" t="s">
        <v>131</v>
      </c>
      <c r="I41" s="187" t="s">
        <v>116</v>
      </c>
    </row>
    <row r="42" customFormat="false" ht="15.75" hidden="false" customHeight="false" outlineLevel="0" collapsed="false">
      <c r="B42" s="188"/>
      <c r="C42" s="189"/>
      <c r="D42" s="189"/>
      <c r="E42" s="190"/>
      <c r="F42" s="190"/>
      <c r="G42" s="191"/>
      <c r="H42" s="192"/>
      <c r="I42" s="193"/>
    </row>
    <row r="43" customFormat="false" ht="15.75" hidden="false" customHeight="false" outlineLevel="0" collapsed="false">
      <c r="B43" s="188"/>
      <c r="C43" s="189"/>
      <c r="D43" s="189"/>
      <c r="E43" s="190"/>
      <c r="F43" s="190"/>
      <c r="G43" s="191"/>
      <c r="H43" s="192"/>
      <c r="I43" s="193"/>
    </row>
    <row r="44" customFormat="false" ht="15.75" hidden="false" customHeight="false" outlineLevel="0" collapsed="false">
      <c r="B44" s="188"/>
      <c r="C44" s="189"/>
      <c r="D44" s="189"/>
      <c r="E44" s="190"/>
      <c r="F44" s="190"/>
      <c r="G44" s="191"/>
      <c r="H44" s="192"/>
      <c r="I44" s="193"/>
    </row>
    <row r="45" customFormat="false" ht="15.75" hidden="false" customHeight="false" outlineLevel="0" collapsed="false">
      <c r="B45" s="195"/>
      <c r="C45" s="195"/>
      <c r="D45" s="195"/>
      <c r="E45" s="196"/>
      <c r="F45" s="196"/>
      <c r="G45" s="197" t="s">
        <v>132</v>
      </c>
      <c r="H45" s="198" t="n">
        <f aca="false">SUM(H42:H44)</f>
        <v>0</v>
      </c>
      <c r="I45" s="199"/>
    </row>
    <row r="46" customFormat="false" ht="15.75" hidden="false" customHeight="false" outlineLevel="0" collapsed="false">
      <c r="B46" s="195"/>
      <c r="C46" s="195"/>
      <c r="D46" s="195"/>
      <c r="E46" s="196"/>
      <c r="F46" s="196"/>
      <c r="G46" s="200" t="s">
        <v>133</v>
      </c>
      <c r="H46" s="201" t="n">
        <v>22503</v>
      </c>
      <c r="I46" s="202"/>
    </row>
    <row r="47" customFormat="false" ht="16.5" hidden="false" customHeight="false" outlineLevel="0" collapsed="false">
      <c r="B47" s="195"/>
      <c r="C47" s="195"/>
      <c r="D47" s="195"/>
      <c r="E47" s="196"/>
      <c r="F47" s="196"/>
      <c r="G47" s="203" t="s">
        <v>119</v>
      </c>
      <c r="H47" s="204" t="n">
        <f aca="false">H45*H46</f>
        <v>0</v>
      </c>
      <c r="I47" s="205"/>
    </row>
    <row r="48" customFormat="false" ht="16.5" hidden="false" customHeight="false" outlineLevel="0" collapsed="false">
      <c r="B48" s="208" t="s">
        <v>138</v>
      </c>
      <c r="C48" s="208"/>
      <c r="D48" s="208"/>
      <c r="E48" s="208"/>
      <c r="F48" s="208"/>
      <c r="G48" s="180"/>
      <c r="H48" s="180"/>
      <c r="I48" s="180"/>
      <c r="N48" s="0" t="n">
        <f aca="false">IF(JUSTIFICANTS!C67="",0,JUSTIFICANTS!C67)</f>
        <v>0</v>
      </c>
    </row>
    <row r="49" customFormat="false" ht="31.5" hidden="false" customHeight="false" outlineLevel="0" collapsed="false">
      <c r="B49" s="184" t="s">
        <v>110</v>
      </c>
      <c r="C49" s="185" t="s">
        <v>111</v>
      </c>
      <c r="D49" s="185"/>
      <c r="E49" s="185" t="s">
        <v>112</v>
      </c>
      <c r="F49" s="185" t="s">
        <v>113</v>
      </c>
      <c r="G49" s="185" t="s">
        <v>130</v>
      </c>
      <c r="H49" s="186" t="s">
        <v>131</v>
      </c>
      <c r="I49" s="187" t="s">
        <v>116</v>
      </c>
    </row>
    <row r="50" customFormat="false" ht="15.75" hidden="false" customHeight="false" outlineLevel="0" collapsed="false">
      <c r="B50" s="188"/>
      <c r="C50" s="189"/>
      <c r="D50" s="189"/>
      <c r="E50" s="190"/>
      <c r="F50" s="190"/>
      <c r="G50" s="191"/>
      <c r="H50" s="192"/>
      <c r="I50" s="193"/>
    </row>
    <row r="51" customFormat="false" ht="15.75" hidden="false" customHeight="false" outlineLevel="0" collapsed="false">
      <c r="B51" s="188"/>
      <c r="C51" s="189"/>
      <c r="D51" s="189"/>
      <c r="E51" s="190"/>
      <c r="F51" s="190"/>
      <c r="G51" s="191"/>
      <c r="H51" s="192"/>
      <c r="I51" s="193"/>
    </row>
    <row r="52" customFormat="false" ht="15.75" hidden="false" customHeight="false" outlineLevel="0" collapsed="false">
      <c r="B52" s="188"/>
      <c r="C52" s="189"/>
      <c r="D52" s="189"/>
      <c r="E52" s="190"/>
      <c r="F52" s="190"/>
      <c r="G52" s="191"/>
      <c r="H52" s="192"/>
      <c r="I52" s="193"/>
    </row>
    <row r="53" customFormat="false" ht="15.75" hidden="false" customHeight="false" outlineLevel="0" collapsed="false">
      <c r="B53" s="188"/>
      <c r="C53" s="189"/>
      <c r="D53" s="189"/>
      <c r="E53" s="190"/>
      <c r="F53" s="190"/>
      <c r="G53" s="191"/>
      <c r="H53" s="192"/>
      <c r="I53" s="193"/>
    </row>
    <row r="54" customFormat="false" ht="15.75" hidden="false" customHeight="false" outlineLevel="0" collapsed="false">
      <c r="B54" s="195"/>
      <c r="C54" s="195"/>
      <c r="D54" s="195"/>
      <c r="E54" s="196"/>
      <c r="F54" s="196"/>
      <c r="G54" s="197" t="s">
        <v>132</v>
      </c>
      <c r="H54" s="198" t="n">
        <f aca="false">SUM(H50:H53)</f>
        <v>0</v>
      </c>
      <c r="I54" s="199"/>
    </row>
    <row r="55" customFormat="false" ht="15.75" hidden="false" customHeight="false" outlineLevel="0" collapsed="false">
      <c r="B55" s="195"/>
      <c r="C55" s="195"/>
      <c r="D55" s="195"/>
      <c r="E55" s="196"/>
      <c r="F55" s="196"/>
      <c r="G55" s="200" t="s">
        <v>133</v>
      </c>
      <c r="H55" s="201" t="n">
        <v>5402</v>
      </c>
      <c r="I55" s="202"/>
    </row>
    <row r="56" customFormat="false" ht="16.5" hidden="false" customHeight="false" outlineLevel="0" collapsed="false">
      <c r="B56" s="195"/>
      <c r="C56" s="195"/>
      <c r="D56" s="195"/>
      <c r="E56" s="196"/>
      <c r="F56" s="196"/>
      <c r="G56" s="203" t="s">
        <v>119</v>
      </c>
      <c r="H56" s="204" t="n">
        <f aca="false">H54*H55</f>
        <v>0</v>
      </c>
      <c r="I56" s="205"/>
    </row>
    <row r="57" customFormat="false" ht="16.5" hidden="false" customHeight="false" outlineLevel="0" collapsed="false">
      <c r="B57" s="208" t="s">
        <v>139</v>
      </c>
      <c r="C57" s="208"/>
      <c r="D57" s="208"/>
      <c r="E57" s="208"/>
      <c r="F57" s="208"/>
      <c r="G57" s="180"/>
      <c r="H57" s="180"/>
      <c r="I57" s="180"/>
      <c r="N57" s="0" t="n">
        <f aca="false">IF(JUSTIFICANTS!C76="",0,JUSTIFICANTS!C76)</f>
        <v>0</v>
      </c>
    </row>
    <row r="58" customFormat="false" ht="31.5" hidden="false" customHeight="false" outlineLevel="0" collapsed="false">
      <c r="B58" s="184" t="s">
        <v>110</v>
      </c>
      <c r="C58" s="185" t="s">
        <v>111</v>
      </c>
      <c r="D58" s="185"/>
      <c r="E58" s="185" t="s">
        <v>112</v>
      </c>
      <c r="F58" s="185" t="s">
        <v>113</v>
      </c>
      <c r="G58" s="185" t="s">
        <v>130</v>
      </c>
      <c r="H58" s="186" t="s">
        <v>131</v>
      </c>
      <c r="I58" s="187" t="s">
        <v>116</v>
      </c>
    </row>
    <row r="59" customFormat="false" ht="15.75" hidden="false" customHeight="false" outlineLevel="0" collapsed="false">
      <c r="B59" s="188"/>
      <c r="C59" s="189"/>
      <c r="D59" s="189"/>
      <c r="E59" s="190"/>
      <c r="F59" s="190"/>
      <c r="G59" s="191"/>
      <c r="H59" s="192"/>
      <c r="I59" s="193"/>
    </row>
    <row r="60" customFormat="false" ht="15.75" hidden="false" customHeight="false" outlineLevel="0" collapsed="false">
      <c r="B60" s="188"/>
      <c r="C60" s="189"/>
      <c r="D60" s="189"/>
      <c r="E60" s="190"/>
      <c r="F60" s="190"/>
      <c r="G60" s="191"/>
      <c r="H60" s="192"/>
      <c r="I60" s="193"/>
    </row>
    <row r="61" customFormat="false" ht="15.75" hidden="false" customHeight="false" outlineLevel="0" collapsed="false">
      <c r="B61" s="188"/>
      <c r="C61" s="189"/>
      <c r="D61" s="189"/>
      <c r="E61" s="190"/>
      <c r="F61" s="190"/>
      <c r="G61" s="191"/>
      <c r="H61" s="192"/>
      <c r="I61" s="193"/>
    </row>
    <row r="62" customFormat="false" ht="15.75" hidden="false" customHeight="false" outlineLevel="0" collapsed="false">
      <c r="B62" s="188"/>
      <c r="C62" s="189"/>
      <c r="D62" s="189"/>
      <c r="E62" s="190"/>
      <c r="F62" s="190"/>
      <c r="G62" s="191"/>
      <c r="H62" s="192"/>
      <c r="I62" s="193"/>
    </row>
    <row r="63" customFormat="false" ht="15.75" hidden="false" customHeight="false" outlineLevel="0" collapsed="false">
      <c r="B63" s="195"/>
      <c r="C63" s="195"/>
      <c r="D63" s="195"/>
      <c r="E63" s="196"/>
      <c r="F63" s="196"/>
      <c r="G63" s="197" t="s">
        <v>132</v>
      </c>
      <c r="H63" s="198" t="n">
        <f aca="false">SUM(H59:H62)</f>
        <v>0</v>
      </c>
      <c r="I63" s="199"/>
    </row>
    <row r="64" customFormat="false" ht="15.75" hidden="false" customHeight="false" outlineLevel="0" collapsed="false">
      <c r="B64" s="195"/>
      <c r="C64" s="195"/>
      <c r="D64" s="195"/>
      <c r="E64" s="196"/>
      <c r="F64" s="196"/>
      <c r="G64" s="200" t="s">
        <v>133</v>
      </c>
      <c r="H64" s="201" t="n">
        <v>6926</v>
      </c>
      <c r="I64" s="202"/>
    </row>
    <row r="65" customFormat="false" ht="16.5" hidden="false" customHeight="false" outlineLevel="0" collapsed="false">
      <c r="B65" s="195"/>
      <c r="C65" s="195"/>
      <c r="D65" s="195"/>
      <c r="E65" s="196"/>
      <c r="F65" s="196"/>
      <c r="G65" s="203" t="s">
        <v>119</v>
      </c>
      <c r="H65" s="204" t="n">
        <f aca="false">H63*H64</f>
        <v>0</v>
      </c>
      <c r="I65" s="205"/>
    </row>
    <row r="66" customFormat="false" ht="10.5" hidden="false" customHeight="true" outlineLevel="0" collapsed="false">
      <c r="B66" s="195"/>
      <c r="C66" s="195"/>
      <c r="D66" s="195"/>
      <c r="E66" s="196"/>
      <c r="F66" s="196"/>
    </row>
    <row r="67" customFormat="false" ht="15.75" hidden="false" customHeight="false" outlineLevel="0" collapsed="false">
      <c r="B67" s="180" t="s">
        <v>59</v>
      </c>
      <c r="C67" s="195"/>
      <c r="D67" s="195"/>
      <c r="E67" s="196"/>
      <c r="F67" s="196"/>
    </row>
    <row r="68" customFormat="false" ht="15.75" hidden="false" customHeight="false" outlineLevel="0" collapsed="false">
      <c r="B68" s="180" t="s">
        <v>60</v>
      </c>
      <c r="C68" s="195"/>
      <c r="D68" s="195"/>
      <c r="E68" s="196"/>
      <c r="F68" s="196"/>
    </row>
  </sheetData>
  <sheetProtection sheet="true" objects="true" scenarios="true"/>
  <mergeCells count="54">
    <mergeCell ref="B1:C3"/>
    <mergeCell ref="B4:C4"/>
    <mergeCell ref="D4:G4"/>
    <mergeCell ref="D5:G5"/>
    <mergeCell ref="D6:G7"/>
    <mergeCell ref="B9:I9"/>
    <mergeCell ref="B10:I10"/>
    <mergeCell ref="C12:D12"/>
    <mergeCell ref="C13:D13"/>
    <mergeCell ref="C14:D14"/>
    <mergeCell ref="C15:D15"/>
    <mergeCell ref="C16:D16"/>
    <mergeCell ref="B17:D17"/>
    <mergeCell ref="B18:D18"/>
    <mergeCell ref="B19:D19"/>
    <mergeCell ref="C22:D22"/>
    <mergeCell ref="C23:D23"/>
    <mergeCell ref="C24:D24"/>
    <mergeCell ref="C25:D25"/>
    <mergeCell ref="C26:D26"/>
    <mergeCell ref="B27:D27"/>
    <mergeCell ref="B28:D28"/>
    <mergeCell ref="B29:D29"/>
    <mergeCell ref="C32:D32"/>
    <mergeCell ref="C33:D33"/>
    <mergeCell ref="C34:D34"/>
    <mergeCell ref="C35:D35"/>
    <mergeCell ref="B36:D36"/>
    <mergeCell ref="B37:D37"/>
    <mergeCell ref="B38:D38"/>
    <mergeCell ref="C41:D41"/>
    <mergeCell ref="C42:D42"/>
    <mergeCell ref="C43:D43"/>
    <mergeCell ref="C44:D44"/>
    <mergeCell ref="B45:D45"/>
    <mergeCell ref="B46:D46"/>
    <mergeCell ref="B47:D47"/>
    <mergeCell ref="C49:D49"/>
    <mergeCell ref="C50:D50"/>
    <mergeCell ref="C51:D51"/>
    <mergeCell ref="C52:D52"/>
    <mergeCell ref="C53:D53"/>
    <mergeCell ref="B54:D54"/>
    <mergeCell ref="B55:D55"/>
    <mergeCell ref="B56:D56"/>
    <mergeCell ref="C58:D58"/>
    <mergeCell ref="C59:D59"/>
    <mergeCell ref="C60:D60"/>
    <mergeCell ref="C61:D61"/>
    <mergeCell ref="C62:D62"/>
    <mergeCell ref="B63:D63"/>
    <mergeCell ref="B64:D64"/>
    <mergeCell ref="B65:D65"/>
    <mergeCell ref="B66:D66"/>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65"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N60"/>
  <sheetViews>
    <sheetView showFormulas="false" showGridLines="false" showRowColHeaders="false" showZeros="true" rightToLeft="false" tabSelected="false" showOutlineSymbols="true" defaultGridColor="true" view="normal" topLeftCell="A16" colorId="64" zoomScale="100" zoomScaleNormal="100" zoomScalePageLayoutView="100" workbookViewId="0">
      <selection pane="topLeft" activeCell="R6" activeCellId="0" sqref="R6"/>
    </sheetView>
  </sheetViews>
  <sheetFormatPr defaultColWidth="9.15625" defaultRowHeight="15" zeroHeight="false" outlineLevelRow="0" outlineLevelCol="0"/>
  <cols>
    <col collapsed="false" customWidth="true" hidden="false" outlineLevel="0" max="2" min="2" style="0" width="13.14"/>
    <col collapsed="false" customWidth="true" hidden="false" outlineLevel="0" max="3" min="3" style="0" width="9.29"/>
    <col collapsed="false" customWidth="true" hidden="false" outlineLevel="0" max="4" min="4" style="0" width="2.14"/>
    <col collapsed="false" customWidth="true" hidden="false" outlineLevel="0" max="5" min="5" style="0" width="11.14"/>
    <col collapsed="false" customWidth="true" hidden="false" outlineLevel="0" max="6" min="6" style="0" width="13.01"/>
    <col collapsed="false" customWidth="true" hidden="false" outlineLevel="0" max="7" min="7" style="0" width="25.29"/>
    <col collapsed="false" customWidth="true" hidden="false" outlineLevel="0" max="8" min="8" style="0" width="15.15"/>
    <col collapsed="false" customWidth="true" hidden="false" outlineLevel="0" max="9" min="9" style="0" width="19"/>
    <col collapsed="false" customWidth="true" hidden="true" outlineLevel="0" max="13" min="11" style="0" width="11.52"/>
    <col collapsed="false" customWidth="true" hidden="true" outlineLevel="0" max="14" min="14" style="0" width="9.58"/>
    <col collapsed="false" customWidth="true" hidden="true" outlineLevel="0" max="16" min="15" style="0" width="11.52"/>
  </cols>
  <sheetData>
    <row r="1" customFormat="false" ht="15" hidden="false" customHeight="false" outlineLevel="0" collapsed="false">
      <c r="B1" s="159"/>
      <c r="C1" s="159"/>
      <c r="E1" s="160"/>
      <c r="F1" s="160"/>
      <c r="G1" s="160"/>
      <c r="H1" s="160"/>
      <c r="I1" s="161"/>
    </row>
    <row r="2" customFormat="false" ht="15" hidden="false" customHeight="false" outlineLevel="0" collapsed="false">
      <c r="B2" s="159"/>
      <c r="C2" s="159"/>
      <c r="D2" s="2"/>
      <c r="E2" s="2"/>
      <c r="F2" s="2"/>
      <c r="G2" s="2"/>
      <c r="H2" s="2"/>
      <c r="I2" s="162"/>
    </row>
    <row r="3" customFormat="false" ht="26.25" hidden="false" customHeight="true" outlineLevel="0" collapsed="false">
      <c r="B3" s="159"/>
      <c r="C3" s="159"/>
      <c r="D3" s="1"/>
      <c r="E3" s="1"/>
      <c r="F3" s="1"/>
      <c r="G3" s="1"/>
      <c r="H3" s="1"/>
      <c r="I3" s="163"/>
    </row>
    <row r="4" customFormat="false" ht="15.75" hidden="false" customHeight="false" outlineLevel="0" collapsed="false">
      <c r="B4" s="164" t="s">
        <v>105</v>
      </c>
      <c r="C4" s="164"/>
      <c r="D4" s="165" t="s">
        <v>1</v>
      </c>
      <c r="E4" s="165"/>
      <c r="F4" s="165"/>
      <c r="G4" s="165"/>
      <c r="H4" s="166"/>
      <c r="I4" s="167"/>
    </row>
    <row r="5" customFormat="false" ht="15.75" hidden="false" customHeight="false" outlineLevel="0" collapsed="false">
      <c r="B5" s="168"/>
      <c r="C5" s="169"/>
      <c r="D5" s="170" t="s">
        <v>3</v>
      </c>
      <c r="E5" s="170"/>
      <c r="F5" s="170"/>
      <c r="G5" s="170"/>
      <c r="H5" s="171"/>
      <c r="I5" s="172"/>
    </row>
    <row r="6" customFormat="false" ht="15.75" hidden="false" customHeight="true" outlineLevel="0" collapsed="false">
      <c r="B6" s="173" t="str">
        <f aca="false">'SOL·LICITUD DE PAGAMENT'!T8</f>
        <v>INEA 2024_2 / </v>
      </c>
      <c r="C6" s="174"/>
      <c r="D6" s="175" t="s">
        <v>106</v>
      </c>
      <c r="E6" s="175"/>
      <c r="F6" s="175"/>
      <c r="G6" s="175"/>
      <c r="H6" s="171"/>
      <c r="I6" s="172"/>
    </row>
    <row r="7" customFormat="false" ht="15.75" hidden="false" customHeight="false" outlineLevel="0" collapsed="false">
      <c r="B7" s="176"/>
      <c r="C7" s="177"/>
      <c r="D7" s="175"/>
      <c r="E7" s="175"/>
      <c r="F7" s="175"/>
      <c r="G7" s="175"/>
      <c r="H7" s="178"/>
      <c r="I7" s="179"/>
    </row>
    <row r="8" customFormat="false" ht="3.75" hidden="false" customHeight="true" outlineLevel="0" collapsed="false">
      <c r="B8" s="180"/>
      <c r="C8" s="180"/>
      <c r="D8" s="180"/>
      <c r="E8" s="180"/>
      <c r="F8" s="180"/>
      <c r="G8" s="180"/>
      <c r="H8" s="180"/>
      <c r="I8" s="180"/>
    </row>
    <row r="9" customFormat="false" ht="15.75" hidden="false" customHeight="false" outlineLevel="0" collapsed="false">
      <c r="B9" s="181" t="s">
        <v>107</v>
      </c>
      <c r="C9" s="181"/>
      <c r="D9" s="181"/>
      <c r="E9" s="181"/>
      <c r="F9" s="181"/>
      <c r="G9" s="181"/>
      <c r="H9" s="181"/>
      <c r="I9" s="181"/>
    </row>
    <row r="10" customFormat="false" ht="15.75" hidden="false" customHeight="false" outlineLevel="0" collapsed="false">
      <c r="B10" s="182" t="s">
        <v>108</v>
      </c>
      <c r="C10" s="182"/>
      <c r="D10" s="182"/>
      <c r="E10" s="182"/>
      <c r="F10" s="182"/>
      <c r="G10" s="182"/>
      <c r="H10" s="182"/>
      <c r="I10" s="182"/>
    </row>
    <row r="11" customFormat="false" ht="16.5" hidden="false" customHeight="false" outlineLevel="0" collapsed="false">
      <c r="B11" s="208" t="s">
        <v>140</v>
      </c>
      <c r="C11" s="208"/>
      <c r="D11" s="208"/>
      <c r="E11" s="208"/>
      <c r="F11" s="208"/>
      <c r="G11" s="180"/>
      <c r="H11" s="180"/>
      <c r="I11" s="180"/>
    </row>
    <row r="12" customFormat="false" ht="31.5" hidden="false" customHeight="false" outlineLevel="0" collapsed="false">
      <c r="B12" s="184" t="s">
        <v>110</v>
      </c>
      <c r="C12" s="185" t="s">
        <v>111</v>
      </c>
      <c r="D12" s="185"/>
      <c r="E12" s="185" t="s">
        <v>112</v>
      </c>
      <c r="F12" s="185" t="s">
        <v>113</v>
      </c>
      <c r="G12" s="185" t="s">
        <v>130</v>
      </c>
      <c r="H12" s="186" t="s">
        <v>131</v>
      </c>
      <c r="I12" s="187" t="s">
        <v>116</v>
      </c>
    </row>
    <row r="13" customFormat="false" ht="15.75" hidden="false" customHeight="false" outlineLevel="0" collapsed="false">
      <c r="B13" s="188"/>
      <c r="C13" s="189"/>
      <c r="D13" s="189"/>
      <c r="E13" s="190"/>
      <c r="F13" s="190"/>
      <c r="G13" s="191"/>
      <c r="H13" s="192"/>
      <c r="I13" s="193"/>
    </row>
    <row r="14" customFormat="false" ht="15.75" hidden="false" customHeight="false" outlineLevel="0" collapsed="false">
      <c r="B14" s="188"/>
      <c r="C14" s="189"/>
      <c r="D14" s="189"/>
      <c r="E14" s="190"/>
      <c r="F14" s="190"/>
      <c r="G14" s="191"/>
      <c r="H14" s="192"/>
      <c r="I14" s="193"/>
      <c r="N14" s="194"/>
    </row>
    <row r="15" customFormat="false" ht="15.75" hidden="false" customHeight="false" outlineLevel="0" collapsed="false">
      <c r="B15" s="188"/>
      <c r="C15" s="189"/>
      <c r="D15" s="189"/>
      <c r="E15" s="190"/>
      <c r="F15" s="190"/>
      <c r="G15" s="191"/>
      <c r="H15" s="192"/>
      <c r="I15" s="193"/>
    </row>
    <row r="16" customFormat="false" ht="15.75" hidden="false" customHeight="false" outlineLevel="0" collapsed="false">
      <c r="B16" s="188"/>
      <c r="C16" s="189"/>
      <c r="D16" s="189"/>
      <c r="E16" s="190"/>
      <c r="F16" s="190"/>
      <c r="G16" s="191"/>
      <c r="H16" s="192"/>
      <c r="I16" s="193"/>
    </row>
    <row r="17" customFormat="false" ht="15.75" hidden="false" customHeight="false" outlineLevel="0" collapsed="false">
      <c r="B17" s="195"/>
      <c r="C17" s="195"/>
      <c r="D17" s="195"/>
      <c r="E17" s="196"/>
      <c r="F17" s="196"/>
      <c r="G17" s="197" t="s">
        <v>132</v>
      </c>
      <c r="H17" s="198" t="n">
        <f aca="false">SUM(H13:H16)</f>
        <v>0</v>
      </c>
      <c r="I17" s="199"/>
    </row>
    <row r="18" customFormat="false" ht="15.75" hidden="false" customHeight="false" outlineLevel="0" collapsed="false">
      <c r="B18" s="195"/>
      <c r="C18" s="195"/>
      <c r="D18" s="195"/>
      <c r="E18" s="196"/>
      <c r="F18" s="196"/>
      <c r="G18" s="200" t="s">
        <v>133</v>
      </c>
      <c r="H18" s="201" t="n">
        <v>10117</v>
      </c>
      <c r="I18" s="202"/>
    </row>
    <row r="19" customFormat="false" ht="16.5" hidden="false" customHeight="false" outlineLevel="0" collapsed="false">
      <c r="B19" s="195"/>
      <c r="C19" s="195"/>
      <c r="D19" s="195"/>
      <c r="E19" s="196"/>
      <c r="F19" s="196"/>
      <c r="G19" s="203" t="s">
        <v>119</v>
      </c>
      <c r="H19" s="204" t="n">
        <f aca="false">H17*H18</f>
        <v>0</v>
      </c>
      <c r="I19" s="205"/>
      <c r="N19" s="125" t="e">
        <f aca="false">H19+H29+#REF!</f>
        <v>#REF!</v>
      </c>
    </row>
    <row r="20" customFormat="false" ht="4.5" hidden="false" customHeight="true" outlineLevel="0" collapsed="false">
      <c r="B20" s="195"/>
      <c r="C20" s="195"/>
      <c r="D20" s="195"/>
      <c r="E20" s="196"/>
      <c r="F20" s="196"/>
      <c r="G20" s="213"/>
      <c r="H20" s="206"/>
      <c r="I20" s="207"/>
      <c r="N20" s="125" t="e">
        <f aca="false">N19+N21</f>
        <v>#REF!</v>
      </c>
    </row>
    <row r="21" customFormat="false" ht="16.5" hidden="false" customHeight="false" outlineLevel="0" collapsed="false">
      <c r="B21" s="208" t="s">
        <v>141</v>
      </c>
      <c r="C21" s="208"/>
      <c r="D21" s="208"/>
      <c r="E21" s="208"/>
      <c r="F21" s="208"/>
      <c r="G21" s="180"/>
      <c r="H21" s="180"/>
      <c r="I21" s="180"/>
      <c r="N21" s="0" t="n">
        <f aca="false">IF(JUSTIFICANTS!C39="",0,JUSTIFICANTS!C39)</f>
        <v>0</v>
      </c>
    </row>
    <row r="22" customFormat="false" ht="31.5" hidden="false" customHeight="false" outlineLevel="0" collapsed="false">
      <c r="B22" s="184" t="s">
        <v>110</v>
      </c>
      <c r="C22" s="185" t="s">
        <v>111</v>
      </c>
      <c r="D22" s="185"/>
      <c r="E22" s="185" t="s">
        <v>112</v>
      </c>
      <c r="F22" s="185" t="s">
        <v>113</v>
      </c>
      <c r="G22" s="185" t="s">
        <v>130</v>
      </c>
      <c r="H22" s="186" t="s">
        <v>131</v>
      </c>
      <c r="I22" s="187" t="s">
        <v>116</v>
      </c>
    </row>
    <row r="23" customFormat="false" ht="15.75" hidden="false" customHeight="false" outlineLevel="0" collapsed="false">
      <c r="B23" s="188"/>
      <c r="C23" s="189"/>
      <c r="D23" s="189"/>
      <c r="E23" s="190"/>
      <c r="F23" s="190"/>
      <c r="G23" s="191"/>
      <c r="H23" s="192"/>
      <c r="I23" s="193"/>
    </row>
    <row r="24" customFormat="false" ht="15.75" hidden="false" customHeight="false" outlineLevel="0" collapsed="false">
      <c r="B24" s="188"/>
      <c r="C24" s="189"/>
      <c r="D24" s="189"/>
      <c r="E24" s="190"/>
      <c r="F24" s="190"/>
      <c r="G24" s="191"/>
      <c r="H24" s="192"/>
      <c r="I24" s="193"/>
    </row>
    <row r="25" customFormat="false" ht="15.75" hidden="false" customHeight="false" outlineLevel="0" collapsed="false">
      <c r="B25" s="188"/>
      <c r="C25" s="189"/>
      <c r="D25" s="189"/>
      <c r="E25" s="190"/>
      <c r="F25" s="190"/>
      <c r="G25" s="191"/>
      <c r="H25" s="192"/>
      <c r="I25" s="193"/>
    </row>
    <row r="26" customFormat="false" ht="15.75" hidden="false" customHeight="false" outlineLevel="0" collapsed="false">
      <c r="B26" s="188"/>
      <c r="C26" s="189"/>
      <c r="D26" s="189"/>
      <c r="E26" s="190"/>
      <c r="F26" s="190"/>
      <c r="G26" s="191"/>
      <c r="H26" s="192"/>
      <c r="I26" s="193"/>
    </row>
    <row r="27" customFormat="false" ht="15.75" hidden="false" customHeight="false" outlineLevel="0" collapsed="false">
      <c r="B27" s="195"/>
      <c r="C27" s="195"/>
      <c r="D27" s="195"/>
      <c r="E27" s="196"/>
      <c r="F27" s="196"/>
      <c r="G27" s="197" t="s">
        <v>132</v>
      </c>
      <c r="H27" s="198" t="n">
        <f aca="false">SUM(H23:H26)</f>
        <v>0</v>
      </c>
      <c r="I27" s="199"/>
    </row>
    <row r="28" customFormat="false" ht="15.75" hidden="false" customHeight="false" outlineLevel="0" collapsed="false">
      <c r="B28" s="195"/>
      <c r="C28" s="195"/>
      <c r="D28" s="195"/>
      <c r="E28" s="196"/>
      <c r="F28" s="196"/>
      <c r="G28" s="200" t="s">
        <v>133</v>
      </c>
      <c r="H28" s="201" t="n">
        <v>12832</v>
      </c>
      <c r="I28" s="202"/>
    </row>
    <row r="29" customFormat="false" ht="16.5" hidden="false" customHeight="false" outlineLevel="0" collapsed="false">
      <c r="B29" s="195"/>
      <c r="C29" s="195"/>
      <c r="D29" s="195"/>
      <c r="E29" s="196"/>
      <c r="F29" s="196"/>
      <c r="G29" s="203" t="s">
        <v>119</v>
      </c>
      <c r="H29" s="204" t="n">
        <f aca="false">H27*H28</f>
        <v>0</v>
      </c>
      <c r="I29" s="205"/>
    </row>
    <row r="30" customFormat="false" ht="6.75" hidden="false" customHeight="true" outlineLevel="0" collapsed="false">
      <c r="B30" s="195"/>
      <c r="C30" s="195"/>
      <c r="D30" s="195"/>
      <c r="E30" s="196"/>
      <c r="F30" s="196"/>
      <c r="G30" s="213"/>
      <c r="H30" s="206"/>
      <c r="I30" s="207"/>
    </row>
    <row r="31" customFormat="false" ht="16.5" hidden="false" customHeight="false" outlineLevel="0" collapsed="false">
      <c r="B31" s="208" t="s">
        <v>142</v>
      </c>
      <c r="C31" s="208"/>
      <c r="D31" s="208"/>
      <c r="E31" s="208"/>
      <c r="F31" s="208"/>
      <c r="G31" s="180"/>
      <c r="H31" s="180"/>
      <c r="I31" s="180"/>
      <c r="N31" s="0" t="n">
        <f aca="false">IF(JUSTIFICANTS!C49="",0,JUSTIFICANTS!C49)</f>
        <v>0</v>
      </c>
    </row>
    <row r="32" customFormat="false" ht="31.5" hidden="false" customHeight="false" outlineLevel="0" collapsed="false">
      <c r="B32" s="184" t="s">
        <v>110</v>
      </c>
      <c r="C32" s="185" t="s">
        <v>111</v>
      </c>
      <c r="D32" s="185"/>
      <c r="E32" s="185" t="s">
        <v>112</v>
      </c>
      <c r="F32" s="185" t="s">
        <v>113</v>
      </c>
      <c r="G32" s="185" t="s">
        <v>130</v>
      </c>
      <c r="H32" s="186" t="s">
        <v>131</v>
      </c>
      <c r="I32" s="187" t="s">
        <v>116</v>
      </c>
    </row>
    <row r="33" customFormat="false" ht="15.75" hidden="false" customHeight="false" outlineLevel="0" collapsed="false">
      <c r="B33" s="188"/>
      <c r="C33" s="189"/>
      <c r="D33" s="189"/>
      <c r="E33" s="190"/>
      <c r="F33" s="190"/>
      <c r="G33" s="191"/>
      <c r="H33" s="192"/>
      <c r="I33" s="193"/>
    </row>
    <row r="34" customFormat="false" ht="15.75" hidden="false" customHeight="false" outlineLevel="0" collapsed="false">
      <c r="B34" s="188"/>
      <c r="C34" s="189"/>
      <c r="D34" s="189"/>
      <c r="E34" s="190"/>
      <c r="F34" s="190"/>
      <c r="G34" s="191"/>
      <c r="H34" s="192"/>
      <c r="I34" s="193"/>
    </row>
    <row r="35" customFormat="false" ht="15.75" hidden="false" customHeight="false" outlineLevel="0" collapsed="false">
      <c r="B35" s="188"/>
      <c r="C35" s="189"/>
      <c r="D35" s="189"/>
      <c r="E35" s="190"/>
      <c r="F35" s="190"/>
      <c r="G35" s="191"/>
      <c r="H35" s="192"/>
      <c r="I35" s="193"/>
    </row>
    <row r="36" customFormat="false" ht="15.75" hidden="false" customHeight="false" outlineLevel="0" collapsed="false">
      <c r="B36" s="195"/>
      <c r="C36" s="195"/>
      <c r="D36" s="195"/>
      <c r="E36" s="196"/>
      <c r="F36" s="196"/>
      <c r="G36" s="197" t="s">
        <v>132</v>
      </c>
      <c r="H36" s="198" t="n">
        <f aca="false">SUM(H33:H35)</f>
        <v>0</v>
      </c>
      <c r="I36" s="199"/>
    </row>
    <row r="37" customFormat="false" ht="15.75" hidden="false" customHeight="false" outlineLevel="0" collapsed="false">
      <c r="B37" s="195"/>
      <c r="C37" s="195"/>
      <c r="D37" s="195"/>
      <c r="E37" s="196"/>
      <c r="F37" s="196"/>
      <c r="G37" s="200" t="s">
        <v>133</v>
      </c>
      <c r="H37" s="201" t="n">
        <v>16451</v>
      </c>
      <c r="I37" s="202"/>
    </row>
    <row r="38" customFormat="false" ht="16.5" hidden="false" customHeight="false" outlineLevel="0" collapsed="false">
      <c r="B38" s="195"/>
      <c r="C38" s="195"/>
      <c r="D38" s="195"/>
      <c r="E38" s="196"/>
      <c r="F38" s="196"/>
      <c r="G38" s="203" t="s">
        <v>119</v>
      </c>
      <c r="H38" s="204" t="n">
        <f aca="false">H36*H37</f>
        <v>0</v>
      </c>
      <c r="I38" s="205"/>
    </row>
    <row r="39" customFormat="false" ht="5.25" hidden="false" customHeight="true" outlineLevel="0" collapsed="false">
      <c r="B39" s="181"/>
      <c r="C39" s="181" t="s">
        <v>136</v>
      </c>
      <c r="D39" s="181"/>
      <c r="E39" s="181"/>
      <c r="F39" s="181"/>
      <c r="G39" s="196"/>
      <c r="H39" s="210"/>
      <c r="I39" s="211"/>
    </row>
    <row r="40" customFormat="false" ht="16.5" hidden="false" customHeight="false" outlineLevel="0" collapsed="false">
      <c r="B40" s="208" t="s">
        <v>143</v>
      </c>
      <c r="C40" s="208"/>
      <c r="D40" s="208"/>
      <c r="E40" s="208"/>
      <c r="F40" s="208"/>
      <c r="G40" s="180"/>
      <c r="H40" s="180"/>
      <c r="I40" s="180"/>
      <c r="N40" s="0" t="n">
        <f aca="false">IF(JUSTIFICANTS!C67="",0,JUSTIFICANTS!C67)</f>
        <v>0</v>
      </c>
    </row>
    <row r="41" customFormat="false" ht="31.5" hidden="false" customHeight="false" outlineLevel="0" collapsed="false">
      <c r="B41" s="184" t="s">
        <v>110</v>
      </c>
      <c r="C41" s="185" t="s">
        <v>111</v>
      </c>
      <c r="D41" s="185"/>
      <c r="E41" s="185" t="s">
        <v>112</v>
      </c>
      <c r="F41" s="185" t="s">
        <v>113</v>
      </c>
      <c r="G41" s="185" t="s">
        <v>130</v>
      </c>
      <c r="H41" s="186" t="s">
        <v>131</v>
      </c>
      <c r="I41" s="187" t="s">
        <v>116</v>
      </c>
    </row>
    <row r="42" customFormat="false" ht="15.75" hidden="false" customHeight="false" outlineLevel="0" collapsed="false">
      <c r="B42" s="188"/>
      <c r="C42" s="189"/>
      <c r="D42" s="189"/>
      <c r="E42" s="190"/>
      <c r="F42" s="190"/>
      <c r="G42" s="191"/>
      <c r="H42" s="192"/>
      <c r="I42" s="193"/>
    </row>
    <row r="43" customFormat="false" ht="15.75" hidden="false" customHeight="false" outlineLevel="0" collapsed="false">
      <c r="B43" s="188"/>
      <c r="C43" s="189"/>
      <c r="D43" s="189"/>
      <c r="E43" s="190"/>
      <c r="F43" s="190"/>
      <c r="G43" s="191"/>
      <c r="H43" s="192"/>
      <c r="I43" s="193"/>
    </row>
    <row r="44" customFormat="false" ht="15.75" hidden="false" customHeight="false" outlineLevel="0" collapsed="false">
      <c r="B44" s="188"/>
      <c r="C44" s="189"/>
      <c r="D44" s="189"/>
      <c r="E44" s="190"/>
      <c r="F44" s="190"/>
      <c r="G44" s="191"/>
      <c r="H44" s="192"/>
      <c r="I44" s="193"/>
    </row>
    <row r="45" customFormat="false" ht="15.75" hidden="false" customHeight="false" outlineLevel="0" collapsed="false">
      <c r="B45" s="188"/>
      <c r="C45" s="189"/>
      <c r="D45" s="189"/>
      <c r="E45" s="190"/>
      <c r="F45" s="190"/>
      <c r="G45" s="191"/>
      <c r="H45" s="192"/>
      <c r="I45" s="193"/>
    </row>
    <row r="46" customFormat="false" ht="15.75" hidden="false" customHeight="false" outlineLevel="0" collapsed="false">
      <c r="B46" s="195"/>
      <c r="C46" s="195"/>
      <c r="D46" s="195"/>
      <c r="E46" s="196"/>
      <c r="F46" s="196"/>
      <c r="G46" s="197" t="s">
        <v>132</v>
      </c>
      <c r="H46" s="198" t="n">
        <f aca="false">SUM(H42:H45)</f>
        <v>0</v>
      </c>
      <c r="I46" s="199"/>
    </row>
    <row r="47" customFormat="false" ht="15.75" hidden="false" customHeight="false" outlineLevel="0" collapsed="false">
      <c r="B47" s="195"/>
      <c r="C47" s="195"/>
      <c r="D47" s="195"/>
      <c r="E47" s="196"/>
      <c r="F47" s="196"/>
      <c r="G47" s="200" t="s">
        <v>133</v>
      </c>
      <c r="H47" s="201" t="n">
        <v>6771</v>
      </c>
      <c r="I47" s="202"/>
    </row>
    <row r="48" customFormat="false" ht="16.5" hidden="false" customHeight="false" outlineLevel="0" collapsed="false">
      <c r="B48" s="195"/>
      <c r="C48" s="195"/>
      <c r="D48" s="195"/>
      <c r="E48" s="196"/>
      <c r="F48" s="196"/>
      <c r="G48" s="203" t="s">
        <v>119</v>
      </c>
      <c r="H48" s="204" t="n">
        <f aca="false">H46*H47</f>
        <v>0</v>
      </c>
      <c r="I48" s="205"/>
    </row>
    <row r="49" customFormat="false" ht="16.5" hidden="false" customHeight="false" outlineLevel="0" collapsed="false">
      <c r="B49" s="208" t="s">
        <v>144</v>
      </c>
      <c r="C49" s="208"/>
      <c r="D49" s="208"/>
      <c r="E49" s="208"/>
      <c r="F49" s="208"/>
      <c r="G49" s="180"/>
      <c r="H49" s="180"/>
      <c r="I49" s="180"/>
      <c r="N49" s="0" t="n">
        <f aca="false">IF(JUSTIFICANTS!C76="",0,JUSTIFICANTS!C76)</f>
        <v>0</v>
      </c>
    </row>
    <row r="50" customFormat="false" ht="31.5" hidden="false" customHeight="false" outlineLevel="0" collapsed="false">
      <c r="B50" s="184" t="s">
        <v>110</v>
      </c>
      <c r="C50" s="185" t="s">
        <v>111</v>
      </c>
      <c r="D50" s="185"/>
      <c r="E50" s="185" t="s">
        <v>112</v>
      </c>
      <c r="F50" s="185" t="s">
        <v>113</v>
      </c>
      <c r="G50" s="185" t="s">
        <v>130</v>
      </c>
      <c r="H50" s="186" t="s">
        <v>131</v>
      </c>
      <c r="I50" s="187" t="s">
        <v>116</v>
      </c>
    </row>
    <row r="51" customFormat="false" ht="15.75" hidden="false" customHeight="false" outlineLevel="0" collapsed="false">
      <c r="B51" s="188"/>
      <c r="C51" s="189"/>
      <c r="D51" s="189"/>
      <c r="E51" s="190"/>
      <c r="F51" s="190"/>
      <c r="G51" s="191"/>
      <c r="H51" s="192"/>
      <c r="I51" s="193"/>
    </row>
    <row r="52" customFormat="false" ht="15.75" hidden="false" customHeight="false" outlineLevel="0" collapsed="false">
      <c r="B52" s="188"/>
      <c r="C52" s="189"/>
      <c r="D52" s="189"/>
      <c r="E52" s="190"/>
      <c r="F52" s="190"/>
      <c r="G52" s="191"/>
      <c r="H52" s="192"/>
      <c r="I52" s="193"/>
    </row>
    <row r="53" customFormat="false" ht="15.75" hidden="false" customHeight="false" outlineLevel="0" collapsed="false">
      <c r="B53" s="188"/>
      <c r="C53" s="189"/>
      <c r="D53" s="189"/>
      <c r="E53" s="190"/>
      <c r="F53" s="190"/>
      <c r="G53" s="191"/>
      <c r="H53" s="192"/>
      <c r="I53" s="193"/>
    </row>
    <row r="54" customFormat="false" ht="15.75" hidden="false" customHeight="false" outlineLevel="0" collapsed="false">
      <c r="B54" s="188"/>
      <c r="C54" s="189"/>
      <c r="D54" s="189"/>
      <c r="E54" s="190"/>
      <c r="F54" s="190"/>
      <c r="G54" s="191"/>
      <c r="H54" s="192"/>
      <c r="I54" s="193"/>
    </row>
    <row r="55" customFormat="false" ht="15.75" hidden="false" customHeight="false" outlineLevel="0" collapsed="false">
      <c r="B55" s="195"/>
      <c r="C55" s="195"/>
      <c r="D55" s="195"/>
      <c r="E55" s="196"/>
      <c r="F55" s="196"/>
      <c r="G55" s="197" t="s">
        <v>132</v>
      </c>
      <c r="H55" s="198" t="n">
        <f aca="false">SUM(H51:H54)</f>
        <v>0</v>
      </c>
      <c r="I55" s="199"/>
    </row>
    <row r="56" customFormat="false" ht="15.75" hidden="false" customHeight="false" outlineLevel="0" collapsed="false">
      <c r="B56" s="195"/>
      <c r="C56" s="195"/>
      <c r="D56" s="195"/>
      <c r="E56" s="196"/>
      <c r="F56" s="196"/>
      <c r="G56" s="200" t="s">
        <v>133</v>
      </c>
      <c r="H56" s="201" t="n">
        <v>10562</v>
      </c>
      <c r="I56" s="202"/>
    </row>
    <row r="57" customFormat="false" ht="16.5" hidden="false" customHeight="false" outlineLevel="0" collapsed="false">
      <c r="B57" s="195"/>
      <c r="C57" s="195"/>
      <c r="D57" s="195"/>
      <c r="E57" s="196"/>
      <c r="F57" s="196"/>
      <c r="G57" s="203" t="s">
        <v>119</v>
      </c>
      <c r="H57" s="204" t="n">
        <f aca="false">H55*H56</f>
        <v>0</v>
      </c>
      <c r="I57" s="205"/>
    </row>
    <row r="58" customFormat="false" ht="9.75" hidden="false" customHeight="true" outlineLevel="0" collapsed="false">
      <c r="B58" s="195"/>
      <c r="C58" s="195"/>
      <c r="D58" s="195"/>
      <c r="E58" s="196"/>
      <c r="F58" s="196"/>
    </row>
    <row r="59" customFormat="false" ht="15.75" hidden="false" customHeight="false" outlineLevel="0" collapsed="false">
      <c r="B59" s="180" t="s">
        <v>59</v>
      </c>
      <c r="C59" s="195"/>
      <c r="D59" s="195"/>
      <c r="E59" s="196"/>
      <c r="F59" s="196"/>
    </row>
    <row r="60" customFormat="false" ht="15.75" hidden="false" customHeight="false" outlineLevel="0" collapsed="false">
      <c r="B60" s="180" t="s">
        <v>60</v>
      </c>
      <c r="C60" s="195"/>
      <c r="D60" s="195"/>
      <c r="E60" s="196"/>
      <c r="F60" s="196"/>
    </row>
  </sheetData>
  <sheetProtection sheet="true" objects="true" scenarios="true"/>
  <mergeCells count="47">
    <mergeCell ref="B1:C3"/>
    <mergeCell ref="B4:C4"/>
    <mergeCell ref="D4:G4"/>
    <mergeCell ref="D5:G5"/>
    <mergeCell ref="D6:G7"/>
    <mergeCell ref="B9:I9"/>
    <mergeCell ref="B10:I10"/>
    <mergeCell ref="C12:D12"/>
    <mergeCell ref="C13:D13"/>
    <mergeCell ref="C14:D14"/>
    <mergeCell ref="C15:D15"/>
    <mergeCell ref="C16:D16"/>
    <mergeCell ref="B17:D17"/>
    <mergeCell ref="B18:D18"/>
    <mergeCell ref="B19:D19"/>
    <mergeCell ref="C22:D22"/>
    <mergeCell ref="C23:D23"/>
    <mergeCell ref="C24:D24"/>
    <mergeCell ref="C25:D25"/>
    <mergeCell ref="C26:D26"/>
    <mergeCell ref="B27:D27"/>
    <mergeCell ref="B28:D28"/>
    <mergeCell ref="B29:D29"/>
    <mergeCell ref="C32:D32"/>
    <mergeCell ref="C33:D33"/>
    <mergeCell ref="C34:D34"/>
    <mergeCell ref="C35:D35"/>
    <mergeCell ref="B36:D36"/>
    <mergeCell ref="B37:D37"/>
    <mergeCell ref="B38:D38"/>
    <mergeCell ref="C41:D41"/>
    <mergeCell ref="C42:D42"/>
    <mergeCell ref="C43:D43"/>
    <mergeCell ref="C44:D44"/>
    <mergeCell ref="C45:D45"/>
    <mergeCell ref="B46:D46"/>
    <mergeCell ref="B47:D47"/>
    <mergeCell ref="B48:D48"/>
    <mergeCell ref="C50:D50"/>
    <mergeCell ref="C51:D51"/>
    <mergeCell ref="C52:D52"/>
    <mergeCell ref="C53:D53"/>
    <mergeCell ref="C54:D54"/>
    <mergeCell ref="B55:D55"/>
    <mergeCell ref="B56:D56"/>
    <mergeCell ref="B57:D57"/>
    <mergeCell ref="B58:D58"/>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75"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36"/>
  <sheetViews>
    <sheetView showFormulas="false" showGridLines="false" showRowColHeaders="false" showZeros="true" rightToLeft="false" tabSelected="false" showOutlineSymbols="true" defaultGridColor="true" view="normal" topLeftCell="A4" colorId="64" zoomScale="100" zoomScaleNormal="100" zoomScalePageLayoutView="100" workbookViewId="0">
      <selection pane="topLeft" activeCell="O29" activeCellId="0" sqref="O29"/>
    </sheetView>
  </sheetViews>
  <sheetFormatPr defaultColWidth="10.72265625" defaultRowHeight="15" zeroHeight="false" outlineLevelRow="0" outlineLevelCol="0"/>
  <cols>
    <col collapsed="false" customWidth="true" hidden="false" outlineLevel="0" max="1" min="1" style="0" width="3.57"/>
    <col collapsed="false" customWidth="true" hidden="false" outlineLevel="0" max="4" min="4" style="0" width="5.43"/>
    <col collapsed="false" customWidth="true" hidden="false" outlineLevel="0" max="5" min="5" style="0" width="14.15"/>
    <col collapsed="false" customWidth="true" hidden="false" outlineLevel="0" max="6" min="6" style="0" width="6.01"/>
    <col collapsed="false" customWidth="true" hidden="false" outlineLevel="0" max="10" min="10" style="0" width="7.29"/>
    <col collapsed="false" customWidth="true" hidden="false" outlineLevel="0" max="11" min="11" style="0" width="8.29"/>
    <col collapsed="false" customWidth="true" hidden="false" outlineLevel="0" max="13" min="13" style="0" width="13.7"/>
    <col collapsed="false" customWidth="true" hidden="false" outlineLevel="0" max="16" min="16" style="0" width="10.58"/>
    <col collapsed="false" customWidth="false" hidden="true" outlineLevel="0" max="17" min="17" style="0" width="10.71"/>
  </cols>
  <sheetData>
    <row r="1" customFormat="false" ht="5.25" hidden="false" customHeight="true" outlineLevel="0" collapsed="false"/>
    <row r="3" customFormat="false" ht="15" hidden="false" customHeight="false" outlineLevel="0" collapsed="false">
      <c r="C3" s="214"/>
      <c r="D3" s="214"/>
      <c r="E3" s="214"/>
      <c r="F3" s="214"/>
      <c r="G3" s="214"/>
      <c r="H3" s="214"/>
      <c r="I3" s="214"/>
      <c r="J3" s="214"/>
      <c r="K3" s="214"/>
      <c r="L3" s="214"/>
      <c r="M3" s="214"/>
    </row>
    <row r="4" customFormat="false" ht="15" hidden="false" customHeight="false" outlineLevel="0" collapsed="false">
      <c r="C4" s="214"/>
      <c r="D4" s="214"/>
      <c r="E4" s="214"/>
      <c r="F4" s="214"/>
      <c r="G4" s="214"/>
      <c r="H4" s="214"/>
      <c r="I4" s="214"/>
      <c r="J4" s="214"/>
      <c r="K4" s="214"/>
      <c r="L4" s="214"/>
      <c r="M4" s="214"/>
    </row>
    <row r="5" customFormat="false" ht="15" hidden="false" customHeight="false" outlineLevel="0" collapsed="false">
      <c r="C5" s="214"/>
      <c r="D5" s="214"/>
      <c r="E5" s="214"/>
      <c r="F5" s="214"/>
      <c r="G5" s="214"/>
      <c r="H5" s="214"/>
      <c r="I5" s="214"/>
      <c r="J5" s="214"/>
      <c r="K5" s="214"/>
      <c r="L5" s="214"/>
      <c r="M5" s="214"/>
    </row>
    <row r="6" customFormat="false" ht="23.25" hidden="false" customHeight="true" outlineLevel="0" collapsed="false">
      <c r="C6" s="214"/>
      <c r="D6" s="214"/>
      <c r="E6" s="214"/>
      <c r="F6" s="214"/>
      <c r="G6" s="214"/>
      <c r="H6" s="214"/>
      <c r="I6" s="214"/>
      <c r="J6" s="214"/>
      <c r="K6" s="214"/>
      <c r="L6" s="214"/>
      <c r="M6" s="214"/>
    </row>
    <row r="7" customFormat="false" ht="13.9" hidden="false" customHeight="true" outlineLevel="0" collapsed="false">
      <c r="B7" s="45" t="s">
        <v>0</v>
      </c>
      <c r="C7" s="215"/>
      <c r="D7" s="216"/>
      <c r="E7" s="217" t="s">
        <v>145</v>
      </c>
      <c r="F7" s="217"/>
      <c r="G7" s="217"/>
      <c r="H7" s="217"/>
      <c r="I7" s="217"/>
      <c r="J7" s="217"/>
      <c r="K7" s="217"/>
      <c r="L7" s="218" t="s">
        <v>2</v>
      </c>
      <c r="M7" s="219"/>
    </row>
    <row r="8" customFormat="false" ht="13.9" hidden="false" customHeight="true" outlineLevel="0" collapsed="false">
      <c r="B8" s="220" t="str">
        <f aca="false">'SOL·LICITUD DE PAGAMENT'!T9</f>
        <v>INEA 2024_2</v>
      </c>
      <c r="C8" s="220"/>
      <c r="D8" s="220"/>
      <c r="E8" s="221" t="s">
        <v>3</v>
      </c>
      <c r="F8" s="221"/>
      <c r="G8" s="221"/>
      <c r="H8" s="221"/>
      <c r="I8" s="221"/>
      <c r="J8" s="221"/>
      <c r="K8" s="221"/>
      <c r="L8" s="222" t="str">
        <f aca="false">'SOL·LICITUD DE PAGAMENT'!T8</f>
        <v>INEA 2024_2 / </v>
      </c>
      <c r="M8" s="222"/>
    </row>
    <row r="9" customFormat="false" ht="15" hidden="false" customHeight="true" outlineLevel="0" collapsed="false">
      <c r="B9" s="220"/>
      <c r="C9" s="220"/>
      <c r="D9" s="220"/>
      <c r="E9" s="13" t="s">
        <v>146</v>
      </c>
      <c r="F9" s="13"/>
      <c r="G9" s="13"/>
      <c r="H9" s="13"/>
      <c r="I9" s="13"/>
      <c r="J9" s="13"/>
      <c r="K9" s="13"/>
      <c r="L9" s="222"/>
      <c r="M9" s="222"/>
    </row>
    <row r="10" customFormat="false" ht="15" hidden="false" customHeight="false" outlineLevel="0" collapsed="false">
      <c r="B10" s="220"/>
      <c r="C10" s="220"/>
      <c r="D10" s="220"/>
      <c r="E10" s="223" t="s">
        <v>147</v>
      </c>
      <c r="F10" s="223"/>
      <c r="G10" s="223"/>
      <c r="H10" s="223"/>
      <c r="I10" s="223"/>
      <c r="J10" s="223"/>
      <c r="K10" s="223"/>
      <c r="L10" s="222"/>
      <c r="M10" s="222"/>
    </row>
    <row r="11" customFormat="false" ht="6.75" hidden="false" customHeight="true" outlineLevel="0" collapsed="false">
      <c r="B11" s="224"/>
      <c r="C11" s="224"/>
      <c r="D11" s="225"/>
      <c r="E11" s="225"/>
      <c r="F11" s="225"/>
      <c r="G11" s="225"/>
      <c r="H11" s="225"/>
      <c r="I11" s="225"/>
      <c r="J11" s="225"/>
      <c r="K11" s="226"/>
      <c r="L11" s="226"/>
    </row>
    <row r="12" customFormat="false" ht="16.5" hidden="false" customHeight="true" outlineLevel="0" collapsed="false">
      <c r="B12" s="227" t="s">
        <v>148</v>
      </c>
      <c r="C12" s="227"/>
      <c r="D12" s="227"/>
      <c r="E12" s="227"/>
      <c r="F12" s="228"/>
      <c r="G12" s="228"/>
      <c r="I12" s="229" t="s">
        <v>149</v>
      </c>
      <c r="J12" s="229"/>
      <c r="K12" s="230"/>
      <c r="L12" s="230"/>
      <c r="M12" s="230"/>
    </row>
    <row r="13" customFormat="false" ht="16.5" hidden="false" customHeight="true" outlineLevel="0" collapsed="false">
      <c r="A13" s="231"/>
      <c r="B13" s="232" t="s">
        <v>150</v>
      </c>
      <c r="C13" s="232"/>
      <c r="D13" s="232"/>
      <c r="E13" s="232"/>
      <c r="F13" s="233"/>
      <c r="G13" s="233"/>
      <c r="I13" s="234" t="s">
        <v>151</v>
      </c>
      <c r="J13" s="234"/>
      <c r="K13" s="235"/>
      <c r="L13" s="235"/>
      <c r="M13" s="235"/>
    </row>
    <row r="14" customFormat="false" ht="16.5" hidden="false" customHeight="true" outlineLevel="0" collapsed="false">
      <c r="A14" s="231"/>
      <c r="B14" s="236" t="s">
        <v>152</v>
      </c>
      <c r="C14" s="236"/>
      <c r="D14" s="236"/>
      <c r="E14" s="236"/>
      <c r="F14" s="237" t="str">
        <f aca="false">IF(F12="","",F13*F12/100)</f>
        <v/>
      </c>
      <c r="G14" s="237"/>
      <c r="I14" s="229" t="s">
        <v>153</v>
      </c>
      <c r="J14" s="229"/>
      <c r="K14" s="238"/>
      <c r="L14" s="238"/>
      <c r="M14" s="238"/>
    </row>
    <row r="15" customFormat="false" ht="6" hidden="false" customHeight="true" outlineLevel="0" collapsed="false">
      <c r="A15" s="231"/>
      <c r="B15" s="239"/>
      <c r="C15" s="239"/>
      <c r="D15" s="239"/>
      <c r="E15" s="239"/>
      <c r="F15" s="240"/>
      <c r="G15" s="240"/>
      <c r="I15" s="241"/>
      <c r="J15" s="241"/>
      <c r="K15" s="240"/>
      <c r="L15" s="240"/>
      <c r="M15" s="240"/>
    </row>
    <row r="16" customFormat="false" ht="15" hidden="false" customHeight="true" outlineLevel="0" collapsed="false">
      <c r="A16" s="231"/>
      <c r="C16" s="242"/>
      <c r="D16" s="243"/>
      <c r="I16" s="244" t="s">
        <v>154</v>
      </c>
      <c r="J16" s="244"/>
      <c r="K16" s="244"/>
      <c r="L16" s="244"/>
      <c r="M16" s="244"/>
    </row>
    <row r="17" customFormat="false" ht="20.25" hidden="false" customHeight="true" outlineLevel="0" collapsed="false">
      <c r="A17" s="231"/>
      <c r="B17" s="245" t="s">
        <v>155</v>
      </c>
      <c r="C17" s="245"/>
      <c r="D17" s="245"/>
      <c r="E17" s="245"/>
      <c r="F17" s="246" t="str">
        <f aca="false">IF(F14="","",F14)</f>
        <v/>
      </c>
      <c r="G17" s="246"/>
      <c r="I17" s="244"/>
      <c r="J17" s="244"/>
      <c r="K17" s="244"/>
      <c r="L17" s="244"/>
      <c r="M17" s="244"/>
    </row>
    <row r="18" customFormat="false" ht="20.25" hidden="false" customHeight="true" outlineLevel="0" collapsed="false">
      <c r="A18" s="231"/>
      <c r="B18" s="245" t="s">
        <v>156</v>
      </c>
      <c r="C18" s="245"/>
      <c r="D18" s="245"/>
      <c r="E18" s="245"/>
      <c r="F18" s="247"/>
      <c r="G18" s="247"/>
      <c r="I18" s="248" t="s">
        <v>157</v>
      </c>
      <c r="J18" s="248"/>
      <c r="K18" s="248" t="s">
        <v>158</v>
      </c>
      <c r="L18" s="248"/>
      <c r="M18" s="248"/>
    </row>
    <row r="19" customFormat="false" ht="20.25" hidden="false" customHeight="true" outlineLevel="0" collapsed="false">
      <c r="A19" s="231"/>
      <c r="B19" s="245" t="s">
        <v>159</v>
      </c>
      <c r="C19" s="245"/>
      <c r="D19" s="245"/>
      <c r="E19" s="245"/>
      <c r="F19" s="249" t="n">
        <f aca="false">Q19+'MÒDULS REPLANTACIÓ AILLADA'!H19+'MÒDULS REPLANTACIÓ AILLADA'!H28+'MÒDULS REPLANTACIÓ AILLADA'!H37+'MÒDULS REPLANTACIÓ AILLADA'!H46+'MÒDULS REPLANTACIÓ AILLADA'!H55+'NOVA PLANTACIÓ AMETLLERS'!H19+'NOVA PLANTACIÓ AMETLLERS'!H29+'NOVA PLANTACIÓ AMETLLERS'!H38+'NOVA PLANTACIÓ AMETLLERS'!H47+'NOVA PLANTACIÓ AMETLLERS'!H56+'NOVA PLANTACIÓ AMETLLERS'!H65+'NOVA PLANTACIÓ GARROVERS'!H19+'NOVA PLANTACIÓ GARROVERS'!H29+'NOVA PLANTACIÓ GARROVERS'!H38+'NOVA PLANTACIÓ GARROVERS'!H48+'NOVA PLANTACIÓ GARROVERS'!H57</f>
        <v>0</v>
      </c>
      <c r="G19" s="249"/>
      <c r="I19" s="250"/>
      <c r="J19" s="250"/>
      <c r="K19" s="228"/>
      <c r="L19" s="228"/>
      <c r="M19" s="228"/>
      <c r="Q19" s="0" t="n">
        <f aca="false">JUSTIFICANTS!AG39</f>
        <v>0</v>
      </c>
    </row>
    <row r="20" customFormat="false" ht="20.25" hidden="false" customHeight="true" outlineLevel="0" collapsed="false">
      <c r="A20" s="231"/>
      <c r="B20" s="251" t="s">
        <v>160</v>
      </c>
      <c r="C20" s="251"/>
      <c r="D20" s="251"/>
      <c r="E20" s="251"/>
      <c r="F20" s="252"/>
      <c r="G20" s="252"/>
      <c r="I20" s="250"/>
      <c r="J20" s="250"/>
      <c r="K20" s="228"/>
      <c r="L20" s="228"/>
      <c r="M20" s="228"/>
    </row>
    <row r="21" customFormat="false" ht="20.25" hidden="false" customHeight="true" outlineLevel="0" collapsed="false">
      <c r="A21" s="231"/>
      <c r="B21" s="251" t="s">
        <v>161</v>
      </c>
      <c r="C21" s="251"/>
      <c r="D21" s="251"/>
      <c r="E21" s="251"/>
      <c r="F21" s="252"/>
      <c r="G21" s="252"/>
      <c r="I21" s="250"/>
      <c r="J21" s="250"/>
      <c r="K21" s="228"/>
      <c r="L21" s="228"/>
      <c r="M21" s="228"/>
    </row>
    <row r="22" customFormat="false" ht="20.25" hidden="false" customHeight="true" outlineLevel="0" collapsed="false">
      <c r="A22" s="231"/>
      <c r="B22" s="253" t="s">
        <v>162</v>
      </c>
      <c r="C22" s="253"/>
      <c r="D22" s="253"/>
      <c r="E22" s="253"/>
      <c r="F22" s="252"/>
      <c r="G22" s="252"/>
      <c r="I22" s="233"/>
      <c r="J22" s="233"/>
      <c r="K22" s="228"/>
      <c r="L22" s="228"/>
      <c r="M22" s="228"/>
    </row>
    <row r="23" customFormat="false" ht="20.25" hidden="false" customHeight="true" outlineLevel="0" collapsed="false">
      <c r="A23" s="231"/>
      <c r="B23" s="254" t="s">
        <v>163</v>
      </c>
      <c r="C23" s="254"/>
      <c r="D23" s="254"/>
      <c r="E23" s="254"/>
      <c r="F23" s="252"/>
      <c r="G23" s="252"/>
      <c r="I23" s="250"/>
      <c r="J23" s="250"/>
      <c r="K23" s="228"/>
      <c r="L23" s="228"/>
      <c r="M23" s="228"/>
    </row>
    <row r="24" customFormat="false" ht="20.25" hidden="false" customHeight="true" outlineLevel="0" collapsed="false">
      <c r="A24" s="231"/>
      <c r="B24" s="251" t="s">
        <v>164</v>
      </c>
      <c r="C24" s="251"/>
      <c r="D24" s="251"/>
      <c r="E24" s="251"/>
      <c r="F24" s="252"/>
      <c r="G24" s="252"/>
      <c r="I24" s="250"/>
      <c r="J24" s="250"/>
      <c r="K24" s="228"/>
      <c r="L24" s="228"/>
      <c r="M24" s="228"/>
    </row>
    <row r="25" customFormat="false" ht="20.25" hidden="false" customHeight="true" outlineLevel="0" collapsed="false">
      <c r="A25" s="231"/>
      <c r="B25" s="251" t="s">
        <v>165</v>
      </c>
      <c r="C25" s="251"/>
      <c r="D25" s="251"/>
      <c r="E25" s="251"/>
      <c r="F25" s="252"/>
      <c r="G25" s="252"/>
      <c r="I25" s="250"/>
      <c r="J25" s="250"/>
      <c r="K25" s="228"/>
      <c r="L25" s="228"/>
      <c r="M25" s="228"/>
    </row>
    <row r="26" customFormat="false" ht="15" hidden="false" customHeight="false" outlineLevel="0" collapsed="false">
      <c r="A26" s="231"/>
      <c r="B26" s="255"/>
      <c r="C26" s="255"/>
      <c r="D26" s="255"/>
      <c r="E26" s="256"/>
      <c r="F26" s="256"/>
      <c r="G26" s="257" t="s">
        <v>166</v>
      </c>
      <c r="I26" s="257"/>
      <c r="L26" s="258"/>
    </row>
    <row r="27" customFormat="false" ht="15" hidden="false" customHeight="false" outlineLevel="0" collapsed="false">
      <c r="A27" s="231"/>
      <c r="B27" s="259" t="s">
        <v>167</v>
      </c>
      <c r="C27" s="259"/>
      <c r="D27" s="259"/>
      <c r="E27" s="259"/>
      <c r="G27" s="259" t="s">
        <v>168</v>
      </c>
      <c r="H27" s="259"/>
      <c r="I27" s="259"/>
      <c r="K27" s="259" t="s">
        <v>169</v>
      </c>
      <c r="L27" s="259"/>
      <c r="M27" s="259"/>
    </row>
    <row r="28" customFormat="false" ht="13.9" hidden="false" customHeight="true" outlineLevel="0" collapsed="false">
      <c r="A28" s="231"/>
      <c r="B28" s="260" t="s">
        <v>170</v>
      </c>
      <c r="C28" s="260"/>
      <c r="D28" s="260"/>
      <c r="E28" s="260"/>
      <c r="G28" s="261" t="s">
        <v>171</v>
      </c>
      <c r="H28" s="261"/>
      <c r="I28" s="261"/>
      <c r="K28" s="261" t="s">
        <v>172</v>
      </c>
      <c r="L28" s="261"/>
      <c r="M28" s="261"/>
    </row>
    <row r="29" customFormat="false" ht="15" hidden="false" customHeight="false" outlineLevel="0" collapsed="false">
      <c r="A29" s="231"/>
      <c r="B29" s="260"/>
      <c r="C29" s="260"/>
      <c r="D29" s="260"/>
      <c r="E29" s="260"/>
      <c r="G29" s="261"/>
      <c r="H29" s="261"/>
      <c r="I29" s="261"/>
      <c r="K29" s="261"/>
      <c r="L29" s="261"/>
      <c r="M29" s="261"/>
    </row>
    <row r="30" customFormat="false" ht="15" hidden="false" customHeight="true" outlineLevel="0" collapsed="false">
      <c r="A30" s="231"/>
      <c r="B30" s="260"/>
      <c r="C30" s="260"/>
      <c r="D30" s="260"/>
      <c r="E30" s="260"/>
      <c r="F30" s="262"/>
      <c r="G30" s="261"/>
      <c r="H30" s="261"/>
      <c r="I30" s="261"/>
      <c r="K30" s="261"/>
      <c r="L30" s="261"/>
      <c r="M30" s="261"/>
    </row>
    <row r="31" customFormat="false" ht="15" hidden="false" customHeight="false" outlineLevel="0" collapsed="false">
      <c r="A31" s="231"/>
      <c r="B31" s="263" t="s">
        <v>173</v>
      </c>
      <c r="C31" s="264" t="str">
        <f aca="false">IF('SOL·LICITUD DE PAGAMENT'!E68="","",'SOL·LICITUD DE PAGAMENT'!E68)</f>
        <v/>
      </c>
      <c r="D31" s="265"/>
      <c r="E31" s="266"/>
      <c r="F31" s="256"/>
      <c r="G31" s="267" t="s">
        <v>173</v>
      </c>
      <c r="H31" s="268"/>
      <c r="I31" s="269"/>
      <c r="K31" s="270" t="s">
        <v>173</v>
      </c>
      <c r="L31" s="231"/>
      <c r="M31" s="258"/>
    </row>
    <row r="32" customFormat="false" ht="15" hidden="false" customHeight="false" outlineLevel="0" collapsed="false">
      <c r="A32" s="231"/>
      <c r="B32" s="271"/>
      <c r="C32" s="272"/>
      <c r="D32" s="265"/>
      <c r="E32" s="266"/>
      <c r="F32" s="256"/>
      <c r="G32" s="273"/>
      <c r="H32" s="274"/>
      <c r="I32" s="266"/>
      <c r="K32" s="270"/>
      <c r="L32" s="231"/>
      <c r="M32" s="258"/>
    </row>
    <row r="33" customFormat="false" ht="15" hidden="false" customHeight="false" outlineLevel="0" collapsed="false">
      <c r="B33" s="275"/>
      <c r="C33" s="276"/>
      <c r="D33" s="276"/>
      <c r="E33" s="277"/>
      <c r="G33" s="278"/>
      <c r="H33" s="279"/>
      <c r="I33" s="280"/>
      <c r="K33" s="281"/>
      <c r="L33" s="281"/>
      <c r="M33" s="281"/>
    </row>
    <row r="34" customFormat="false" ht="13.9" hidden="false" customHeight="true" outlineLevel="0" collapsed="false">
      <c r="B34" s="282" t="s">
        <v>174</v>
      </c>
      <c r="C34" s="283"/>
      <c r="D34" s="283"/>
      <c r="E34" s="283"/>
      <c r="G34" s="284" t="s">
        <v>174</v>
      </c>
      <c r="H34" s="284"/>
      <c r="I34" s="284"/>
      <c r="K34" s="284" t="s">
        <v>174</v>
      </c>
      <c r="L34" s="284"/>
      <c r="M34" s="284"/>
    </row>
    <row r="35" customFormat="false" ht="15" hidden="false" customHeight="false" outlineLevel="0" collapsed="false">
      <c r="B35" s="27" t="s">
        <v>61</v>
      </c>
      <c r="C35" s="27"/>
      <c r="D35" s="27"/>
      <c r="E35" s="27"/>
      <c r="F35" s="27"/>
      <c r="G35" s="27"/>
      <c r="H35" s="27"/>
      <c r="I35" s="27"/>
      <c r="J35" s="27"/>
      <c r="K35" s="27"/>
      <c r="L35" s="27"/>
      <c r="M35" s="27"/>
      <c r="P35" s="257"/>
    </row>
    <row r="36" customFormat="false" ht="15" hidden="false" customHeight="false" outlineLevel="0" collapsed="false">
      <c r="H36" s="285"/>
      <c r="I36" s="285"/>
      <c r="J36" s="285"/>
      <c r="K36" s="285"/>
    </row>
  </sheetData>
  <sheetProtection sheet="true" objects="true" scenarios="true"/>
  <mergeCells count="67">
    <mergeCell ref="C3:I6"/>
    <mergeCell ref="J3:M6"/>
    <mergeCell ref="E7:K7"/>
    <mergeCell ref="B8:D10"/>
    <mergeCell ref="E8:K8"/>
    <mergeCell ref="L8:M10"/>
    <mergeCell ref="E9:K9"/>
    <mergeCell ref="E10:K10"/>
    <mergeCell ref="B12:E12"/>
    <mergeCell ref="F12:G12"/>
    <mergeCell ref="I12:J12"/>
    <mergeCell ref="K12:M12"/>
    <mergeCell ref="B13:E13"/>
    <mergeCell ref="F13:G13"/>
    <mergeCell ref="I13:J13"/>
    <mergeCell ref="K13:M13"/>
    <mergeCell ref="B14:E14"/>
    <mergeCell ref="F14:G14"/>
    <mergeCell ref="I14:J14"/>
    <mergeCell ref="K14:M14"/>
    <mergeCell ref="I16:M17"/>
    <mergeCell ref="B17:E17"/>
    <mergeCell ref="F17:G17"/>
    <mergeCell ref="B18:E18"/>
    <mergeCell ref="F18:G18"/>
    <mergeCell ref="I18:J18"/>
    <mergeCell ref="K18:M18"/>
    <mergeCell ref="B19:E19"/>
    <mergeCell ref="F19:G19"/>
    <mergeCell ref="I19:J19"/>
    <mergeCell ref="K19:M19"/>
    <mergeCell ref="B20:E20"/>
    <mergeCell ref="F20:G20"/>
    <mergeCell ref="I20:J20"/>
    <mergeCell ref="K20:M20"/>
    <mergeCell ref="B21:E21"/>
    <mergeCell ref="F21:G21"/>
    <mergeCell ref="I21:J21"/>
    <mergeCell ref="K21:M21"/>
    <mergeCell ref="B22:E22"/>
    <mergeCell ref="F22:G22"/>
    <mergeCell ref="I22:J22"/>
    <mergeCell ref="K22:M22"/>
    <mergeCell ref="B23:E23"/>
    <mergeCell ref="F23:G23"/>
    <mergeCell ref="I23:J23"/>
    <mergeCell ref="K23:M23"/>
    <mergeCell ref="B24:E24"/>
    <mergeCell ref="F24:G24"/>
    <mergeCell ref="I24:J24"/>
    <mergeCell ref="K24:M24"/>
    <mergeCell ref="B25:E25"/>
    <mergeCell ref="F25:G25"/>
    <mergeCell ref="I25:J25"/>
    <mergeCell ref="K25:M25"/>
    <mergeCell ref="E26:F26"/>
    <mergeCell ref="B27:E27"/>
    <mergeCell ref="G27:I27"/>
    <mergeCell ref="K27:M27"/>
    <mergeCell ref="B28:E30"/>
    <mergeCell ref="G28:I30"/>
    <mergeCell ref="K28:M30"/>
    <mergeCell ref="K33:M33"/>
    <mergeCell ref="C34:E34"/>
    <mergeCell ref="G34:I34"/>
    <mergeCell ref="K34:M34"/>
    <mergeCell ref="B35:M35"/>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9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3:M32"/>
  <sheetViews>
    <sheetView showFormulas="false" showGridLines="false" showRowColHeaders="false" showZeros="true" rightToLeft="false" tabSelected="false" showOutlineSymbols="true" defaultGridColor="true" view="normal" topLeftCell="A1" colorId="64" zoomScale="100" zoomScaleNormal="100" zoomScalePageLayoutView="100" workbookViewId="0">
      <selection pane="topLeft" activeCell="P10" activeCellId="0" sqref="P10"/>
    </sheetView>
  </sheetViews>
  <sheetFormatPr defaultColWidth="10.72265625" defaultRowHeight="15" zeroHeight="false" outlineLevelRow="0" outlineLevelCol="0"/>
  <cols>
    <col collapsed="false" customWidth="true" hidden="false" outlineLevel="0" max="1" min="1" style="0" width="2.71"/>
    <col collapsed="false" customWidth="true" hidden="false" outlineLevel="0" max="2" min="2" style="0" width="6.01"/>
    <col collapsed="false" customWidth="true" hidden="false" outlineLevel="0" max="3" min="3" style="0" width="8.86"/>
    <col collapsed="false" customWidth="true" hidden="false" outlineLevel="0" max="4" min="4" style="0" width="11.42"/>
    <col collapsed="false" customWidth="true" hidden="false" outlineLevel="0" max="8" min="8" style="0" width="12.71"/>
    <col collapsed="false" customWidth="true" hidden="false" outlineLevel="0" max="11" min="11" style="0" width="9"/>
  </cols>
  <sheetData>
    <row r="3" customFormat="false" ht="15" hidden="false" customHeight="false" outlineLevel="0" collapsed="false">
      <c r="B3" s="214"/>
      <c r="C3" s="214"/>
      <c r="D3" s="214"/>
      <c r="E3" s="214"/>
      <c r="F3" s="214"/>
      <c r="G3" s="214"/>
      <c r="H3" s="214"/>
      <c r="I3" s="214"/>
      <c r="J3" s="214"/>
      <c r="K3" s="214"/>
      <c r="L3" s="214"/>
      <c r="M3" s="214"/>
    </row>
    <row r="4" customFormat="false" ht="15" hidden="false" customHeight="false" outlineLevel="0" collapsed="false">
      <c r="B4" s="214"/>
      <c r="C4" s="214"/>
      <c r="D4" s="214"/>
      <c r="E4" s="214"/>
      <c r="F4" s="214"/>
      <c r="G4" s="214"/>
      <c r="H4" s="214"/>
      <c r="I4" s="214"/>
      <c r="J4" s="214"/>
      <c r="K4" s="214"/>
      <c r="L4" s="214"/>
      <c r="M4" s="214"/>
    </row>
    <row r="5" customFormat="false" ht="15" hidden="false" customHeight="false" outlineLevel="0" collapsed="false">
      <c r="B5" s="214"/>
      <c r="C5" s="214"/>
      <c r="D5" s="214"/>
      <c r="E5" s="214"/>
      <c r="F5" s="214"/>
      <c r="G5" s="214"/>
      <c r="H5" s="214"/>
      <c r="I5" s="214"/>
      <c r="J5" s="214"/>
      <c r="K5" s="214"/>
      <c r="L5" s="214"/>
      <c r="M5" s="214"/>
    </row>
    <row r="6" customFormat="false" ht="20.25" hidden="false" customHeight="true" outlineLevel="0" collapsed="false">
      <c r="B6" s="214"/>
      <c r="C6" s="214"/>
      <c r="D6" s="214"/>
      <c r="E6" s="214"/>
      <c r="F6" s="214"/>
      <c r="G6" s="214"/>
      <c r="H6" s="214"/>
      <c r="I6" s="214"/>
      <c r="J6" s="214"/>
      <c r="K6" s="214"/>
      <c r="L6" s="214"/>
      <c r="M6" s="214"/>
    </row>
    <row r="7" customFormat="false" ht="15" hidden="false" customHeight="false" outlineLevel="0" collapsed="false">
      <c r="B7" s="286" t="s">
        <v>0</v>
      </c>
      <c r="C7" s="286"/>
      <c r="D7" s="286"/>
      <c r="E7" s="287" t="s">
        <v>1</v>
      </c>
      <c r="F7" s="287"/>
      <c r="G7" s="287"/>
      <c r="H7" s="287"/>
      <c r="I7" s="286" t="s">
        <v>2</v>
      </c>
      <c r="J7" s="286"/>
      <c r="K7" s="286"/>
    </row>
    <row r="8" customFormat="false" ht="15" hidden="false" customHeight="false" outlineLevel="0" collapsed="false">
      <c r="B8" s="288" t="str">
        <f aca="false">'SOL·LICITUD DE PAGAMENT'!T9</f>
        <v>INEA 2024_2</v>
      </c>
      <c r="C8" s="288"/>
      <c r="D8" s="288"/>
      <c r="E8" s="289" t="s">
        <v>3</v>
      </c>
      <c r="F8" s="289"/>
      <c r="G8" s="289"/>
      <c r="H8" s="289"/>
      <c r="I8" s="222" t="str">
        <f aca="false">'SOL·LICITUD DE PAGAMENT'!T8</f>
        <v>INEA 2024_2 / </v>
      </c>
      <c r="J8" s="222"/>
      <c r="K8" s="222"/>
    </row>
    <row r="9" customFormat="false" ht="15" hidden="false" customHeight="true" outlineLevel="0" collapsed="false">
      <c r="B9" s="288"/>
      <c r="C9" s="288"/>
      <c r="D9" s="288"/>
      <c r="E9" s="13" t="s">
        <v>175</v>
      </c>
      <c r="F9" s="13"/>
      <c r="G9" s="13"/>
      <c r="H9" s="13"/>
      <c r="I9" s="222"/>
      <c r="J9" s="222"/>
      <c r="K9" s="222"/>
    </row>
    <row r="10" customFormat="false" ht="33" hidden="false" customHeight="true" outlineLevel="0" collapsed="false">
      <c r="B10" s="288"/>
      <c r="C10" s="288"/>
      <c r="D10" s="288"/>
      <c r="E10" s="21" t="s">
        <v>176</v>
      </c>
      <c r="F10" s="21"/>
      <c r="G10" s="21"/>
      <c r="H10" s="21"/>
      <c r="I10" s="222"/>
      <c r="J10" s="222"/>
      <c r="K10" s="222"/>
      <c r="L10" s="3"/>
    </row>
    <row r="13" customFormat="false" ht="15" hidden="false" customHeight="true" outlineLevel="0" collapsed="false">
      <c r="B13" s="290" t="s">
        <v>177</v>
      </c>
      <c r="C13" s="291" t="s">
        <v>178</v>
      </c>
      <c r="D13" s="291"/>
      <c r="E13" s="291"/>
      <c r="F13" s="291"/>
      <c r="G13" s="291"/>
      <c r="H13" s="291"/>
      <c r="I13" s="291"/>
      <c r="J13" s="291"/>
      <c r="K13" s="291"/>
    </row>
    <row r="14" customFormat="false" ht="15" hidden="false" customHeight="false" outlineLevel="0" collapsed="false">
      <c r="C14" s="291"/>
      <c r="D14" s="291"/>
      <c r="E14" s="291"/>
      <c r="F14" s="291"/>
      <c r="G14" s="291"/>
      <c r="H14" s="291"/>
      <c r="I14" s="291"/>
      <c r="J14" s="291"/>
      <c r="K14" s="291"/>
    </row>
    <row r="16" customFormat="false" ht="15" hidden="false" customHeight="true" outlineLevel="0" collapsed="false">
      <c r="B16" s="290" t="s">
        <v>179</v>
      </c>
      <c r="C16" s="291" t="s">
        <v>180</v>
      </c>
      <c r="D16" s="291"/>
      <c r="E16" s="291"/>
      <c r="F16" s="291"/>
      <c r="G16" s="291"/>
      <c r="H16" s="291"/>
      <c r="I16" s="291"/>
      <c r="J16" s="291"/>
      <c r="K16" s="291"/>
    </row>
    <row r="17" customFormat="false" ht="15" hidden="false" customHeight="false" outlineLevel="0" collapsed="false">
      <c r="C17" s="291"/>
      <c r="D17" s="291"/>
      <c r="E17" s="291"/>
      <c r="F17" s="291"/>
      <c r="G17" s="291"/>
      <c r="H17" s="291"/>
      <c r="I17" s="291"/>
      <c r="J17" s="291"/>
      <c r="K17" s="291"/>
    </row>
    <row r="18" customFormat="false" ht="15" hidden="false" customHeight="false" outlineLevel="0" collapsed="false">
      <c r="C18" s="292"/>
      <c r="D18" s="292"/>
      <c r="E18" s="292"/>
      <c r="F18" s="292"/>
      <c r="G18" s="292"/>
      <c r="H18" s="292"/>
      <c r="I18" s="292"/>
      <c r="J18" s="292"/>
    </row>
    <row r="19" customFormat="false" ht="15" hidden="false" customHeight="true" outlineLevel="0" collapsed="false">
      <c r="B19" s="290" t="s">
        <v>181</v>
      </c>
      <c r="C19" s="293" t="s">
        <v>182</v>
      </c>
      <c r="D19" s="293"/>
      <c r="E19" s="293"/>
      <c r="F19" s="293"/>
      <c r="G19" s="293"/>
      <c r="H19" s="293"/>
      <c r="I19" s="293"/>
      <c r="J19" s="293"/>
      <c r="K19" s="293"/>
    </row>
    <row r="20" customFormat="false" ht="15" hidden="false" customHeight="false" outlineLevel="0" collapsed="false">
      <c r="C20" s="293"/>
      <c r="D20" s="293"/>
      <c r="E20" s="293"/>
      <c r="F20" s="293"/>
      <c r="G20" s="293"/>
      <c r="H20" s="293"/>
      <c r="I20" s="293"/>
      <c r="J20" s="293"/>
      <c r="K20" s="293"/>
    </row>
    <row r="22" customFormat="false" ht="15" hidden="false" customHeight="false" outlineLevel="0" collapsed="false">
      <c r="B22" s="290" t="s">
        <v>183</v>
      </c>
      <c r="C22" s="290" t="s">
        <v>184</v>
      </c>
      <c r="D22" s="290"/>
    </row>
    <row r="23" customFormat="false" ht="15" hidden="false" customHeight="false" outlineLevel="0" collapsed="false">
      <c r="C23" s="290"/>
      <c r="D23" s="290"/>
    </row>
    <row r="24" customFormat="false" ht="14.1" hidden="false" customHeight="true" outlineLevel="0" collapsed="false">
      <c r="B24" s="294" t="s">
        <v>99</v>
      </c>
      <c r="C24" s="295" t="s">
        <v>185</v>
      </c>
      <c r="D24" s="295"/>
      <c r="E24" s="295"/>
      <c r="F24" s="295"/>
      <c r="G24" s="295"/>
      <c r="H24" s="295"/>
      <c r="I24" s="295"/>
      <c r="J24" s="295"/>
      <c r="K24" s="295"/>
    </row>
    <row r="26" customFormat="false" ht="15" hidden="false" customHeight="true" outlineLevel="0" collapsed="false">
      <c r="B26" s="290" t="s">
        <v>186</v>
      </c>
      <c r="C26" s="291" t="s">
        <v>187</v>
      </c>
      <c r="D26" s="291"/>
      <c r="E26" s="291"/>
      <c r="F26" s="291"/>
      <c r="G26" s="291"/>
      <c r="H26" s="291"/>
      <c r="I26" s="291"/>
      <c r="J26" s="291"/>
      <c r="K26" s="291"/>
    </row>
    <row r="27" customFormat="false" ht="15" hidden="false" customHeight="false" outlineLevel="0" collapsed="false">
      <c r="C27" s="291"/>
      <c r="D27" s="291"/>
      <c r="E27" s="291"/>
      <c r="F27" s="291"/>
      <c r="G27" s="291"/>
      <c r="H27" s="291"/>
      <c r="I27" s="291"/>
      <c r="J27" s="291"/>
      <c r="K27" s="291"/>
    </row>
    <row r="28" customFormat="false" ht="15" hidden="false" customHeight="false" outlineLevel="0" collapsed="false">
      <c r="C28" s="291"/>
      <c r="D28" s="291"/>
      <c r="E28" s="291"/>
      <c r="F28" s="291"/>
      <c r="G28" s="291"/>
      <c r="H28" s="291"/>
      <c r="I28" s="291"/>
      <c r="J28" s="291"/>
      <c r="K28" s="291"/>
    </row>
    <row r="30" customFormat="false" ht="15" hidden="false" customHeight="true" outlineLevel="0" collapsed="false">
      <c r="B30" s="290" t="s">
        <v>188</v>
      </c>
      <c r="C30" s="291" t="s">
        <v>189</v>
      </c>
      <c r="D30" s="291"/>
      <c r="E30" s="291"/>
      <c r="F30" s="291"/>
      <c r="G30" s="291"/>
      <c r="H30" s="291"/>
      <c r="I30" s="291"/>
      <c r="J30" s="291"/>
      <c r="K30" s="291"/>
    </row>
    <row r="31" customFormat="false" ht="15" hidden="false" customHeight="false" outlineLevel="0" collapsed="false">
      <c r="C31" s="291"/>
      <c r="D31" s="291"/>
      <c r="E31" s="291"/>
      <c r="F31" s="291"/>
      <c r="G31" s="291"/>
      <c r="H31" s="291"/>
      <c r="I31" s="291"/>
      <c r="J31" s="291"/>
      <c r="K31" s="291"/>
    </row>
    <row r="32" customFormat="false" ht="15" hidden="false" customHeight="false" outlineLevel="0" collapsed="false">
      <c r="C32" s="291"/>
      <c r="D32" s="291"/>
      <c r="E32" s="291"/>
      <c r="F32" s="291"/>
      <c r="G32" s="291"/>
      <c r="H32" s="291"/>
      <c r="I32" s="291"/>
      <c r="J32" s="291"/>
      <c r="K32" s="291"/>
    </row>
  </sheetData>
  <sheetProtection sheet="true" objects="true" scenarios="true"/>
  <mergeCells count="17">
    <mergeCell ref="B3:H6"/>
    <mergeCell ref="I3:L6"/>
    <mergeCell ref="M3:M6"/>
    <mergeCell ref="B7:D7"/>
    <mergeCell ref="E7:H7"/>
    <mergeCell ref="I7:K7"/>
    <mergeCell ref="B8:D10"/>
    <mergeCell ref="E8:H8"/>
    <mergeCell ref="I8:K10"/>
    <mergeCell ref="E9:H9"/>
    <mergeCell ref="E10:H10"/>
    <mergeCell ref="C13:K14"/>
    <mergeCell ref="C16:K17"/>
    <mergeCell ref="C19:K20"/>
    <mergeCell ref="C24:K24"/>
    <mergeCell ref="C26:K28"/>
    <mergeCell ref="C30:K32"/>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8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P47"/>
  <sheetViews>
    <sheetView showFormulas="false" showGridLines="false" showRowColHeaders="false" showZeros="true" rightToLeft="false" tabSelected="false" showOutlineSymbols="true" defaultGridColor="true" view="normal" topLeftCell="A1" colorId="64" zoomScale="100" zoomScaleNormal="100" zoomScalePageLayoutView="100" workbookViewId="0">
      <selection pane="topLeft" activeCell="V28" activeCellId="0" sqref="V28"/>
    </sheetView>
  </sheetViews>
  <sheetFormatPr defaultColWidth="10.72265625" defaultRowHeight="15" zeroHeight="false" outlineLevelRow="0" outlineLevelCol="0"/>
  <cols>
    <col collapsed="false" customWidth="true" hidden="false" outlineLevel="0" max="1" min="1" style="0" width="3.42"/>
    <col collapsed="false" customWidth="true" hidden="false" outlineLevel="0" max="2" min="2" style="0" width="3.99"/>
    <col collapsed="false" customWidth="true" hidden="false" outlineLevel="0" max="4" min="3" style="0" width="3.29"/>
    <col collapsed="false" customWidth="true" hidden="false" outlineLevel="0" max="5" min="5" style="0" width="3.42"/>
    <col collapsed="false" customWidth="true" hidden="false" outlineLevel="0" max="6" min="6" style="0" width="3.29"/>
    <col collapsed="false" customWidth="true" hidden="false" outlineLevel="0" max="7" min="7" style="0" width="3.42"/>
    <col collapsed="false" customWidth="true" hidden="false" outlineLevel="0" max="8" min="8" style="0" width="7.57"/>
    <col collapsed="false" customWidth="true" hidden="false" outlineLevel="0" max="12" min="12" style="0" width="12.42"/>
    <col collapsed="false" customWidth="true" hidden="false" outlineLevel="0" max="13" min="13" style="0" width="35"/>
    <col collapsed="false" customWidth="true" hidden="true" outlineLevel="0" max="16" min="15" style="0" width="11.57"/>
  </cols>
  <sheetData>
    <row r="3" customFormat="false" ht="15" hidden="false" customHeight="false" outlineLevel="0" collapsed="false">
      <c r="B3" s="214"/>
      <c r="C3" s="214"/>
      <c r="D3" s="214"/>
      <c r="E3" s="214"/>
      <c r="F3" s="214"/>
      <c r="G3" s="214"/>
      <c r="H3" s="214"/>
      <c r="I3" s="214"/>
      <c r="J3" s="214"/>
      <c r="K3" s="214"/>
      <c r="L3" s="214"/>
      <c r="M3" s="214"/>
    </row>
    <row r="4" customFormat="false" ht="15" hidden="false" customHeight="false" outlineLevel="0" collapsed="false">
      <c r="B4" s="214"/>
      <c r="C4" s="214"/>
      <c r="D4" s="214"/>
      <c r="E4" s="214"/>
      <c r="F4" s="214"/>
      <c r="G4" s="214"/>
      <c r="H4" s="214"/>
      <c r="I4" s="214"/>
      <c r="J4" s="214"/>
      <c r="K4" s="214"/>
      <c r="L4" s="214"/>
      <c r="M4" s="214"/>
    </row>
    <row r="5" customFormat="false" ht="15" hidden="false" customHeight="false" outlineLevel="0" collapsed="false">
      <c r="B5" s="214"/>
      <c r="C5" s="214"/>
      <c r="D5" s="214"/>
      <c r="E5" s="214"/>
      <c r="F5" s="214"/>
      <c r="G5" s="214"/>
      <c r="H5" s="214"/>
      <c r="I5" s="214"/>
      <c r="J5" s="214"/>
      <c r="K5" s="214"/>
      <c r="L5" s="214"/>
      <c r="M5" s="214"/>
    </row>
    <row r="6" customFormat="false" ht="20.25" hidden="false" customHeight="true" outlineLevel="0" collapsed="false">
      <c r="B6" s="214"/>
      <c r="C6" s="214"/>
      <c r="D6" s="214"/>
      <c r="E6" s="214"/>
      <c r="F6" s="214"/>
      <c r="G6" s="214"/>
      <c r="H6" s="214"/>
      <c r="I6" s="214"/>
      <c r="J6" s="214"/>
      <c r="K6" s="214"/>
      <c r="L6" s="214"/>
      <c r="M6" s="214"/>
    </row>
    <row r="7" customFormat="false" ht="13.9" hidden="false" customHeight="true" outlineLevel="0" collapsed="false">
      <c r="B7" s="296" t="s">
        <v>0</v>
      </c>
      <c r="C7" s="296"/>
      <c r="D7" s="296"/>
      <c r="E7" s="296"/>
      <c r="F7" s="296"/>
      <c r="G7" s="296"/>
      <c r="H7" s="296"/>
      <c r="I7" s="287" t="s">
        <v>1</v>
      </c>
      <c r="J7" s="287"/>
      <c r="K7" s="287"/>
      <c r="L7" s="287"/>
      <c r="M7" s="297" t="s">
        <v>2</v>
      </c>
    </row>
    <row r="8" customFormat="false" ht="15" hidden="false" customHeight="true" outlineLevel="0" collapsed="false">
      <c r="B8" s="298" t="str">
        <f aca="false">'SOL·LICITUD DE PAGAMENT'!T9</f>
        <v>INEA 2024_2</v>
      </c>
      <c r="C8" s="298"/>
      <c r="D8" s="298"/>
      <c r="E8" s="298"/>
      <c r="F8" s="298"/>
      <c r="G8" s="298"/>
      <c r="H8" s="298"/>
      <c r="I8" s="289" t="s">
        <v>3</v>
      </c>
      <c r="J8" s="289"/>
      <c r="K8" s="289"/>
      <c r="L8" s="289"/>
      <c r="M8" s="222" t="str">
        <f aca="false">'SOL·LICITUD DE PAGAMENT'!T8</f>
        <v>INEA 2024_2 / </v>
      </c>
    </row>
    <row r="9" customFormat="false" ht="15" hidden="false" customHeight="true" outlineLevel="0" collapsed="false">
      <c r="B9" s="298"/>
      <c r="C9" s="298"/>
      <c r="D9" s="298"/>
      <c r="E9" s="298"/>
      <c r="F9" s="298"/>
      <c r="G9" s="298"/>
      <c r="H9" s="298"/>
      <c r="I9" s="13" t="s">
        <v>190</v>
      </c>
      <c r="J9" s="13"/>
      <c r="K9" s="13"/>
      <c r="L9" s="13"/>
      <c r="M9" s="222"/>
    </row>
    <row r="10" customFormat="false" ht="15" hidden="false" customHeight="true" outlineLevel="0" collapsed="false">
      <c r="B10" s="298"/>
      <c r="C10" s="298"/>
      <c r="D10" s="298"/>
      <c r="E10" s="298"/>
      <c r="F10" s="298"/>
      <c r="G10" s="298"/>
      <c r="H10" s="298"/>
      <c r="I10" s="299" t="s">
        <v>191</v>
      </c>
      <c r="J10" s="299"/>
      <c r="K10" s="299"/>
      <c r="L10" s="299"/>
      <c r="M10" s="222"/>
    </row>
    <row r="12" customFormat="false" ht="15" hidden="false" customHeight="false" outlineLevel="0" collapsed="false">
      <c r="I12" s="27" t="s">
        <v>192</v>
      </c>
      <c r="J12" s="27"/>
      <c r="K12" s="27"/>
      <c r="L12" s="27"/>
    </row>
    <row r="13" customFormat="false" ht="15.75" hidden="false" customHeight="false" outlineLevel="0" collapsed="false">
      <c r="B13" s="300"/>
      <c r="C13" s="301"/>
      <c r="D13" s="302"/>
      <c r="E13" s="302"/>
      <c r="F13" s="302"/>
      <c r="G13" s="302"/>
      <c r="H13" s="302"/>
      <c r="I13" s="302"/>
      <c r="J13" s="302"/>
      <c r="K13" s="302"/>
      <c r="L13" s="302"/>
      <c r="M13" s="303"/>
    </row>
    <row r="14" customFormat="false" ht="15" hidden="false" customHeight="true" outlineLevel="0" collapsed="false">
      <c r="A14" s="304"/>
      <c r="B14" s="305"/>
      <c r="C14" s="306"/>
      <c r="D14" s="307" t="s">
        <v>193</v>
      </c>
      <c r="E14" s="308" t="s">
        <v>194</v>
      </c>
      <c r="F14" s="308"/>
      <c r="G14" s="308"/>
      <c r="H14" s="308"/>
      <c r="I14" s="308"/>
      <c r="J14" s="308"/>
      <c r="K14" s="308"/>
      <c r="L14" s="308"/>
      <c r="M14" s="308"/>
    </row>
    <row r="15" customFormat="false" ht="15.75" hidden="false" customHeight="false" outlineLevel="0" collapsed="false">
      <c r="B15" s="305"/>
      <c r="C15" s="309"/>
      <c r="D15" s="310"/>
      <c r="E15" s="308"/>
      <c r="F15" s="308"/>
      <c r="G15" s="308"/>
      <c r="H15" s="308"/>
      <c r="I15" s="308"/>
      <c r="J15" s="308"/>
      <c r="K15" s="308"/>
      <c r="L15" s="308"/>
      <c r="M15" s="308"/>
    </row>
    <row r="16" customFormat="false" ht="15.75" hidden="false" customHeight="false" outlineLevel="0" collapsed="false">
      <c r="B16" s="305"/>
      <c r="C16" s="309"/>
      <c r="D16" s="310"/>
      <c r="E16" s="308"/>
      <c r="F16" s="308"/>
      <c r="G16" s="308"/>
      <c r="H16" s="308"/>
      <c r="I16" s="308"/>
      <c r="J16" s="308"/>
      <c r="K16" s="308"/>
      <c r="L16" s="308"/>
      <c r="M16" s="308"/>
    </row>
    <row r="17" customFormat="false" ht="10.5" hidden="false" customHeight="true" outlineLevel="0" collapsed="false">
      <c r="B17" s="305"/>
      <c r="C17" s="309"/>
      <c r="D17" s="310"/>
      <c r="E17" s="308"/>
      <c r="F17" s="308"/>
      <c r="G17" s="308"/>
      <c r="H17" s="308"/>
      <c r="I17" s="308"/>
      <c r="J17" s="308"/>
      <c r="K17" s="308"/>
      <c r="L17" s="308"/>
      <c r="M17" s="308"/>
    </row>
    <row r="18" customFormat="false" ht="15" hidden="false" customHeight="true" outlineLevel="0" collapsed="false">
      <c r="B18" s="311"/>
      <c r="C18" s="306"/>
      <c r="D18" s="312" t="s">
        <v>195</v>
      </c>
      <c r="E18" s="313" t="s">
        <v>196</v>
      </c>
      <c r="F18" s="313"/>
      <c r="G18" s="313"/>
      <c r="H18" s="313"/>
      <c r="I18" s="313"/>
      <c r="J18" s="313"/>
      <c r="K18" s="313"/>
      <c r="L18" s="313"/>
      <c r="M18" s="313"/>
      <c r="P18" s="314" t="s">
        <v>27</v>
      </c>
    </row>
    <row r="19" customFormat="false" ht="15.75" hidden="false" customHeight="false" outlineLevel="0" collapsed="false">
      <c r="B19" s="311"/>
      <c r="C19" s="309"/>
      <c r="D19" s="315"/>
      <c r="E19" s="313"/>
      <c r="F19" s="313"/>
      <c r="G19" s="313"/>
      <c r="H19" s="313"/>
      <c r="I19" s="313"/>
      <c r="J19" s="313"/>
      <c r="K19" s="313"/>
      <c r="L19" s="313"/>
      <c r="M19" s="313"/>
    </row>
    <row r="20" customFormat="false" ht="7.5" hidden="false" customHeight="true" outlineLevel="0" collapsed="false">
      <c r="B20" s="311"/>
      <c r="C20" s="309"/>
      <c r="D20" s="315"/>
      <c r="E20" s="316"/>
      <c r="F20" s="316"/>
      <c r="G20" s="316"/>
      <c r="H20" s="316"/>
      <c r="I20" s="316"/>
      <c r="J20" s="316"/>
      <c r="K20" s="316"/>
      <c r="L20" s="316"/>
      <c r="M20" s="313"/>
    </row>
    <row r="21" customFormat="false" ht="15.75" hidden="false" customHeight="true" outlineLevel="0" collapsed="false">
      <c r="B21" s="317"/>
      <c r="C21" s="309"/>
      <c r="D21" s="306"/>
      <c r="E21" s="318" t="s">
        <v>197</v>
      </c>
      <c r="F21" s="313" t="s">
        <v>198</v>
      </c>
      <c r="G21" s="313"/>
      <c r="H21" s="313"/>
      <c r="I21" s="313"/>
      <c r="J21" s="313"/>
      <c r="K21" s="313"/>
      <c r="L21" s="313"/>
      <c r="M21" s="313"/>
    </row>
    <row r="22" customFormat="false" ht="15.75" hidden="false" customHeight="false" outlineLevel="0" collapsed="false">
      <c r="B22" s="319"/>
      <c r="C22" s="309"/>
      <c r="D22" s="320"/>
      <c r="E22" s="315"/>
      <c r="F22" s="313"/>
      <c r="G22" s="313"/>
      <c r="H22" s="313"/>
      <c r="I22" s="313"/>
      <c r="J22" s="313"/>
      <c r="K22" s="313"/>
      <c r="L22" s="313"/>
      <c r="M22" s="313"/>
    </row>
    <row r="23" customFormat="false" ht="15.75" hidden="false" customHeight="false" outlineLevel="0" collapsed="false">
      <c r="B23" s="317"/>
      <c r="C23" s="309"/>
      <c r="D23" s="321"/>
      <c r="E23" s="321"/>
      <c r="F23" s="313"/>
      <c r="G23" s="313"/>
      <c r="H23" s="313"/>
      <c r="I23" s="313"/>
      <c r="J23" s="313"/>
      <c r="K23" s="313"/>
      <c r="L23" s="313"/>
      <c r="M23" s="313"/>
    </row>
    <row r="24" customFormat="false" ht="15.75" hidden="false" customHeight="false" outlineLevel="0" collapsed="false">
      <c r="B24" s="317"/>
      <c r="C24" s="309"/>
      <c r="D24" s="321"/>
      <c r="E24" s="321"/>
      <c r="F24" s="313"/>
      <c r="G24" s="313"/>
      <c r="H24" s="313"/>
      <c r="I24" s="313"/>
      <c r="J24" s="313"/>
      <c r="K24" s="313"/>
      <c r="L24" s="313"/>
      <c r="M24" s="313"/>
    </row>
    <row r="25" customFormat="false" ht="9" hidden="false" customHeight="true" outlineLevel="0" collapsed="false">
      <c r="B25" s="322"/>
      <c r="C25" s="103"/>
      <c r="D25" s="321"/>
      <c r="E25" s="321"/>
      <c r="F25" s="323"/>
      <c r="G25" s="323"/>
      <c r="H25" s="323"/>
      <c r="I25" s="323"/>
      <c r="J25" s="323"/>
      <c r="K25" s="323"/>
      <c r="L25" s="323"/>
      <c r="M25" s="324"/>
    </row>
    <row r="26" customFormat="false" ht="16.5" hidden="false" customHeight="true" outlineLevel="0" collapsed="false">
      <c r="B26" s="322"/>
      <c r="C26" s="103"/>
      <c r="D26" s="306"/>
      <c r="E26" s="325" t="s">
        <v>199</v>
      </c>
      <c r="F26" s="308" t="s">
        <v>200</v>
      </c>
      <c r="G26" s="308"/>
      <c r="H26" s="308"/>
      <c r="I26" s="308"/>
      <c r="J26" s="308"/>
      <c r="K26" s="308"/>
      <c r="L26" s="308"/>
      <c r="M26" s="308"/>
    </row>
    <row r="27" customFormat="false" ht="8.25" hidden="false" customHeight="true" outlineLevel="0" collapsed="false">
      <c r="B27" s="322"/>
      <c r="C27" s="103"/>
      <c r="D27" s="326"/>
      <c r="E27" s="325"/>
      <c r="F27" s="327"/>
      <c r="G27" s="327"/>
      <c r="H27" s="327"/>
      <c r="I27" s="327"/>
      <c r="J27" s="327"/>
      <c r="K27" s="327"/>
      <c r="L27" s="327"/>
      <c r="M27" s="328"/>
    </row>
    <row r="28" customFormat="false" ht="15.75" hidden="false" customHeight="false" outlineLevel="0" collapsed="false">
      <c r="B28" s="93"/>
      <c r="C28" s="329"/>
      <c r="D28" s="243"/>
      <c r="E28" s="330"/>
      <c r="F28" s="306"/>
      <c r="G28" s="331" t="s">
        <v>201</v>
      </c>
      <c r="H28" s="331"/>
      <c r="I28" s="331"/>
      <c r="J28" s="331"/>
      <c r="K28" s="331"/>
      <c r="L28" s="331"/>
      <c r="M28" s="331"/>
      <c r="N28" s="330"/>
      <c r="O28" s="330"/>
      <c r="P28" s="330"/>
    </row>
    <row r="29" customFormat="false" ht="15" hidden="false" customHeight="true" outlineLevel="0" collapsed="false">
      <c r="B29" s="93"/>
      <c r="C29" s="329"/>
      <c r="D29" s="243"/>
      <c r="E29" s="243"/>
      <c r="F29" s="306"/>
      <c r="G29" s="308" t="s">
        <v>202</v>
      </c>
      <c r="H29" s="308"/>
      <c r="I29" s="308"/>
      <c r="J29" s="308"/>
      <c r="K29" s="308"/>
      <c r="L29" s="308"/>
      <c r="M29" s="308"/>
      <c r="N29" s="330"/>
      <c r="O29" s="330"/>
      <c r="P29" s="330"/>
    </row>
    <row r="30" customFormat="false" ht="15.75" hidden="false" customHeight="false" outlineLevel="0" collapsed="false">
      <c r="B30" s="93"/>
      <c r="C30" s="329"/>
      <c r="D30" s="243"/>
      <c r="E30" s="243"/>
      <c r="F30" s="243"/>
      <c r="G30" s="308"/>
      <c r="H30" s="308"/>
      <c r="I30" s="308"/>
      <c r="J30" s="308"/>
      <c r="K30" s="308"/>
      <c r="L30" s="308"/>
      <c r="M30" s="308"/>
      <c r="N30" s="330"/>
      <c r="O30" s="330"/>
      <c r="P30" s="330"/>
    </row>
    <row r="31" customFormat="false" ht="15.75" hidden="false" customHeight="false" outlineLevel="0" collapsed="false">
      <c r="B31" s="93"/>
      <c r="C31" s="329"/>
      <c r="D31" s="243"/>
      <c r="E31" s="243"/>
      <c r="F31" s="243"/>
      <c r="G31" s="308"/>
      <c r="H31" s="308"/>
      <c r="I31" s="308"/>
      <c r="J31" s="308"/>
      <c r="K31" s="308"/>
      <c r="L31" s="308"/>
      <c r="M31" s="308"/>
      <c r="N31" s="330"/>
      <c r="O31" s="330"/>
      <c r="P31" s="330"/>
    </row>
    <row r="32" customFormat="false" ht="15.75" hidden="false" customHeight="false" outlineLevel="0" collapsed="false">
      <c r="B32" s="93"/>
      <c r="C32" s="329"/>
      <c r="D32" s="243"/>
      <c r="E32" s="243"/>
      <c r="F32" s="243"/>
      <c r="G32" s="308"/>
      <c r="H32" s="308"/>
      <c r="I32" s="308"/>
      <c r="J32" s="308"/>
      <c r="K32" s="308"/>
      <c r="L32" s="308"/>
      <c r="M32" s="308"/>
      <c r="N32" s="330"/>
      <c r="O32" s="330"/>
      <c r="P32" s="330"/>
    </row>
    <row r="33" customFormat="false" ht="15.75" hidden="false" customHeight="false" outlineLevel="0" collapsed="false">
      <c r="B33" s="93"/>
      <c r="C33" s="329"/>
      <c r="D33" s="243"/>
      <c r="E33" s="243"/>
      <c r="F33" s="243"/>
      <c r="G33" s="308"/>
      <c r="H33" s="308"/>
      <c r="I33" s="308"/>
      <c r="J33" s="308"/>
      <c r="K33" s="308"/>
      <c r="L33" s="308"/>
      <c r="M33" s="308"/>
      <c r="N33" s="330"/>
      <c r="O33" s="330"/>
      <c r="P33" s="330"/>
    </row>
    <row r="34" s="332" customFormat="true" ht="15" hidden="false" customHeight="true" outlineLevel="0" collapsed="false">
      <c r="B34" s="333"/>
      <c r="E34" s="27" t="s">
        <v>203</v>
      </c>
      <c r="F34" s="27"/>
      <c r="G34" s="27"/>
      <c r="H34" s="27"/>
      <c r="I34" s="27"/>
      <c r="J34" s="27"/>
      <c r="K34" s="27"/>
      <c r="L34" s="27"/>
      <c r="M34" s="334"/>
    </row>
    <row r="35" customFormat="false" ht="7.5" hidden="false" customHeight="true" outlineLevel="0" collapsed="false">
      <c r="B35" s="322"/>
      <c r="D35" s="307"/>
      <c r="E35" s="231"/>
      <c r="F35" s="231"/>
      <c r="G35" s="231"/>
      <c r="H35" s="231"/>
      <c r="I35" s="231"/>
      <c r="J35" s="231"/>
      <c r="K35" s="231"/>
      <c r="L35" s="231"/>
      <c r="M35" s="304"/>
    </row>
    <row r="36" customFormat="false" ht="16.5" hidden="false" customHeight="true" outlineLevel="0" collapsed="false">
      <c r="B36" s="335"/>
      <c r="C36" s="306"/>
      <c r="D36" s="307" t="s">
        <v>204</v>
      </c>
      <c r="E36" s="3" t="s">
        <v>205</v>
      </c>
      <c r="F36" s="231"/>
      <c r="G36" s="231"/>
      <c r="H36" s="231"/>
      <c r="I36" s="231"/>
      <c r="J36" s="231"/>
      <c r="K36" s="231"/>
      <c r="L36" s="231"/>
      <c r="M36" s="304"/>
    </row>
    <row r="37" customFormat="false" ht="16.5" hidden="false" customHeight="false" outlineLevel="0" collapsed="false">
      <c r="B37" s="336"/>
      <c r="C37" s="337"/>
      <c r="D37" s="338"/>
      <c r="E37" s="339"/>
      <c r="F37" s="340"/>
      <c r="G37" s="340"/>
      <c r="H37" s="340"/>
      <c r="I37" s="340"/>
      <c r="J37" s="340"/>
      <c r="K37" s="340"/>
      <c r="L37" s="340"/>
      <c r="M37" s="341"/>
    </row>
    <row r="38" customFormat="false" ht="15.75" hidden="false" customHeight="false" outlineLevel="0" collapsed="false">
      <c r="B38" s="231"/>
      <c r="C38" s="309"/>
      <c r="D38" s="307"/>
      <c r="E38" s="3"/>
      <c r="F38" s="231"/>
      <c r="G38" s="231"/>
      <c r="H38" s="231"/>
      <c r="I38" s="231"/>
      <c r="J38" s="231"/>
      <c r="K38" s="231"/>
      <c r="L38" s="231"/>
      <c r="M38" s="231"/>
    </row>
    <row r="40" customFormat="false" ht="15.75" hidden="false" customHeight="false" outlineLevel="0" collapsed="false">
      <c r="C40" s="209" t="s">
        <v>59</v>
      </c>
      <c r="G40" s="342" t="str">
        <f aca="false">IF('SOL·LICITUD DE PAGAMENT'!E68="","",'SOL·LICITUD DE PAGAMENT'!E68)</f>
        <v/>
      </c>
      <c r="H40" s="342"/>
      <c r="I40" s="342"/>
      <c r="J40" s="342"/>
      <c r="K40" s="342"/>
    </row>
    <row r="41" customFormat="false" ht="15" hidden="false" customHeight="false" outlineLevel="0" collapsed="false">
      <c r="C41" s="0" t="s">
        <v>60</v>
      </c>
    </row>
    <row r="47" customFormat="false" ht="15.75" hidden="false" customHeight="false" outlineLevel="0" collapsed="false">
      <c r="D47" s="103" t="s">
        <v>61</v>
      </c>
      <c r="E47" s="103"/>
      <c r="F47" s="103"/>
      <c r="G47" s="103"/>
      <c r="H47" s="103"/>
      <c r="I47" s="103"/>
      <c r="J47" s="103"/>
    </row>
  </sheetData>
  <sheetProtection sheet="true" objects="true" scenarios="true"/>
  <mergeCells count="20">
    <mergeCell ref="B3:H6"/>
    <mergeCell ref="I3:L6"/>
    <mergeCell ref="M3:M6"/>
    <mergeCell ref="B7:H7"/>
    <mergeCell ref="I7:L7"/>
    <mergeCell ref="B8:H10"/>
    <mergeCell ref="I8:L8"/>
    <mergeCell ref="M8:M10"/>
    <mergeCell ref="I9:L9"/>
    <mergeCell ref="I10:L10"/>
    <mergeCell ref="I12:L12"/>
    <mergeCell ref="E14:M17"/>
    <mergeCell ref="E18:M19"/>
    <mergeCell ref="F21:M24"/>
    <mergeCell ref="F26:M26"/>
    <mergeCell ref="G28:M28"/>
    <mergeCell ref="G29:M33"/>
    <mergeCell ref="E34:L34"/>
    <mergeCell ref="G40:K40"/>
    <mergeCell ref="D47:J47"/>
  </mergeCells>
  <dataValidations count="3">
    <dataValidation allowBlank="true" operator="equal" showDropDown="false" showErrorMessage="true" showInputMessage="true" sqref="C14 C18 D21 D26 F28:F29 C36" type="list">
      <formula1>$P$18:$P$18</formula1>
      <formula2>0</formula2>
    </dataValidation>
    <dataValidation allowBlank="true" operator="equal" showDropDown="false" showErrorMessage="true" showInputMessage="true" sqref="D27" type="list">
      <formula1>$P$20:$P$21</formula1>
      <formula2>0</formula2>
    </dataValidation>
    <dataValidation allowBlank="true" operator="between" showDropDown="false" showErrorMessage="true" showInputMessage="true" sqref="P18" type="list">
      <formula1>$P$18:$P$18</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78"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C9:AC67"/>
  <sheetViews>
    <sheetView showFormulas="false" showGridLines="false" showRowColHeaders="false" showZeros="true" rightToLeft="false" tabSelected="false" showOutlineSymbols="true" defaultGridColor="true" view="normal" topLeftCell="A1" colorId="64" zoomScale="100" zoomScaleNormal="100" zoomScalePageLayoutView="100" workbookViewId="0">
      <selection pane="topLeft" activeCell="F14" activeCellId="0" sqref="F14"/>
    </sheetView>
  </sheetViews>
  <sheetFormatPr defaultColWidth="10.72265625" defaultRowHeight="16.5" zeroHeight="false" outlineLevelRow="0" outlineLevelCol="0"/>
  <cols>
    <col collapsed="false" customWidth="true" hidden="false" outlineLevel="0" max="1" min="1" style="343" width="11.42"/>
    <col collapsed="false" customWidth="true" hidden="false" outlineLevel="0" max="2" min="2" style="343" width="2.57"/>
    <col collapsed="false" customWidth="false" hidden="false" outlineLevel="0" max="3" min="3" style="343" width="10.71"/>
    <col collapsed="false" customWidth="true" hidden="false" outlineLevel="0" max="4" min="4" style="343" width="3.29"/>
    <col collapsed="false" customWidth="false" hidden="false" outlineLevel="0" max="5" min="5" style="343" width="10.71"/>
    <col collapsed="false" customWidth="true" hidden="false" outlineLevel="0" max="6" min="6" style="343" width="3.14"/>
    <col collapsed="false" customWidth="true" hidden="false" outlineLevel="0" max="7" min="7" style="343" width="6.15"/>
    <col collapsed="false" customWidth="true" hidden="false" outlineLevel="0" max="10" min="8" style="343" width="3.14"/>
    <col collapsed="false" customWidth="false" hidden="false" outlineLevel="0" max="11" min="11" style="343" width="10.71"/>
    <col collapsed="false" customWidth="true" hidden="false" outlineLevel="0" max="14" min="12" style="343" width="2.99"/>
    <col collapsed="false" customWidth="true" hidden="false" outlineLevel="0" max="15" min="15" style="343" width="7.29"/>
    <col collapsed="false" customWidth="true" hidden="false" outlineLevel="0" max="16" min="16" style="343" width="9.42"/>
    <col collapsed="false" customWidth="true" hidden="false" outlineLevel="0" max="17" min="17" style="343" width="6.42"/>
    <col collapsed="false" customWidth="true" hidden="false" outlineLevel="0" max="18" min="18" style="343" width="7.86"/>
    <col collapsed="false" customWidth="true" hidden="false" outlineLevel="0" max="19" min="19" style="343" width="7.29"/>
    <col collapsed="false" customWidth="true" hidden="false" outlineLevel="0" max="20" min="20" style="343" width="28.99"/>
    <col collapsed="false" customWidth="false" hidden="false" outlineLevel="0" max="21" min="21" style="343" width="10.71"/>
    <col collapsed="false" customWidth="true" hidden="false" outlineLevel="0" max="22" min="22" style="343" width="11.42"/>
    <col collapsed="false" customWidth="true" hidden="true" outlineLevel="0" max="26" min="23" style="343" width="11.42"/>
    <col collapsed="false" customWidth="true" hidden="false" outlineLevel="0" max="27" min="27" style="343" width="11.42"/>
    <col collapsed="false" customWidth="false" hidden="false" outlineLevel="0" max="28" min="28" style="343" width="10.71"/>
    <col collapsed="false" customWidth="false" hidden="true" outlineLevel="0" max="29" min="29" style="343" width="10.71"/>
    <col collapsed="false" customWidth="false" hidden="false" outlineLevel="0" max="1024" min="30" style="343" width="10.71"/>
  </cols>
  <sheetData>
    <row r="9" s="344" customFormat="true" ht="16.5" hidden="false" customHeight="false" outlineLevel="0" collapsed="false">
      <c r="C9" s="345" t="s">
        <v>206</v>
      </c>
      <c r="D9" s="345"/>
      <c r="E9" s="345"/>
      <c r="F9" s="345"/>
      <c r="G9" s="345"/>
      <c r="H9" s="345"/>
      <c r="I9" s="345"/>
      <c r="J9" s="346"/>
      <c r="K9" s="347" t="s">
        <v>68</v>
      </c>
      <c r="L9" s="346"/>
      <c r="M9" s="348" t="s">
        <v>207</v>
      </c>
      <c r="N9" s="348"/>
      <c r="P9" s="349"/>
      <c r="Q9" s="349"/>
      <c r="R9" s="349"/>
      <c r="S9" s="349"/>
    </row>
    <row r="11" customFormat="false" ht="18" hidden="false" customHeight="false" outlineLevel="0" collapsed="false">
      <c r="C11" s="350" t="s">
        <v>208</v>
      </c>
      <c r="D11" s="350"/>
      <c r="E11" s="350"/>
      <c r="F11" s="350"/>
      <c r="G11" s="350"/>
      <c r="H11" s="350"/>
      <c r="I11" s="350"/>
      <c r="J11" s="350"/>
      <c r="K11" s="350"/>
      <c r="L11" s="350"/>
      <c r="M11" s="350"/>
      <c r="N11" s="350"/>
      <c r="O11" s="350"/>
      <c r="P11" s="350"/>
      <c r="Q11" s="350"/>
      <c r="R11" s="350"/>
      <c r="S11" s="350"/>
      <c r="T11" s="350"/>
    </row>
    <row r="12" s="351" customFormat="true" ht="18" hidden="false" customHeight="true" outlineLevel="0" collapsed="false">
      <c r="C12" s="352" t="s">
        <v>209</v>
      </c>
      <c r="D12" s="352"/>
      <c r="E12" s="353"/>
      <c r="F12" s="354" t="s">
        <v>210</v>
      </c>
      <c r="G12" s="354"/>
      <c r="H12" s="354"/>
      <c r="I12" s="354"/>
      <c r="J12" s="354"/>
      <c r="K12" s="354"/>
      <c r="L12" s="354"/>
      <c r="M12" s="354"/>
      <c r="N12" s="354"/>
      <c r="O12" s="354"/>
      <c r="P12" s="354"/>
      <c r="Q12" s="354"/>
      <c r="R12" s="354"/>
      <c r="S12" s="354"/>
      <c r="T12" s="354"/>
      <c r="Y12" s="351" t="s">
        <v>27</v>
      </c>
    </row>
    <row r="13" s="351" customFormat="true" ht="18" hidden="false" customHeight="true" outlineLevel="0" collapsed="false">
      <c r="C13" s="352" t="s">
        <v>211</v>
      </c>
      <c r="D13" s="352"/>
      <c r="E13" s="353"/>
      <c r="F13" s="355" t="str">
        <f aca="false">IF('SOL·LICITUD DE PAGAMENT'!T8="","",'SOL·LICITUD DE PAGAMENT'!T8)</f>
        <v>INEA 2024_2 / </v>
      </c>
      <c r="G13" s="355"/>
      <c r="H13" s="355"/>
      <c r="I13" s="355"/>
      <c r="J13" s="355"/>
      <c r="K13" s="355"/>
      <c r="L13" s="355"/>
      <c r="M13" s="355"/>
      <c r="N13" s="355"/>
      <c r="O13" s="355"/>
      <c r="P13" s="352" t="s">
        <v>212</v>
      </c>
      <c r="Q13" s="353"/>
      <c r="R13" s="355" t="str">
        <f aca="false">IF('SOL·LICITUD DE PAGAMENT'!T9="","",'SOL·LICITUD DE PAGAMENT'!T9)</f>
        <v>INEA 2024_2</v>
      </c>
      <c r="S13" s="355"/>
      <c r="T13" s="355"/>
    </row>
    <row r="14" s="351" customFormat="true" ht="18" hidden="false" customHeight="true" outlineLevel="0" collapsed="false">
      <c r="C14" s="355" t="s">
        <v>213</v>
      </c>
      <c r="D14" s="355"/>
      <c r="E14" s="355"/>
      <c r="F14" s="356" t="str">
        <f aca="false">IF('SOL·LICITUD DE PAGAMENT'!B13="","",'SOL·LICITUD DE PAGAMENT'!B13)</f>
        <v/>
      </c>
      <c r="G14" s="356"/>
      <c r="H14" s="356"/>
      <c r="I14" s="356"/>
      <c r="J14" s="356"/>
      <c r="K14" s="356"/>
      <c r="L14" s="356"/>
      <c r="M14" s="356"/>
      <c r="N14" s="356"/>
      <c r="O14" s="356"/>
      <c r="P14" s="352" t="s">
        <v>13</v>
      </c>
      <c r="Q14" s="356" t="n">
        <f aca="false">IF('SOL·LICITUD DE PAGAMENT'!M13="","",'SOL·LICITUD DE PAGAMENT'!M13)</f>
        <v>7825</v>
      </c>
      <c r="R14" s="356"/>
      <c r="S14" s="356"/>
      <c r="T14" s="356"/>
    </row>
    <row r="15" customFormat="false" ht="16.5" hidden="false" customHeight="false" outlineLevel="0" collapsed="false">
      <c r="Y15" s="343" t="s">
        <v>56</v>
      </c>
    </row>
    <row r="16" customFormat="false" ht="16.5" hidden="false" customHeight="false" outlineLevel="0" collapsed="false">
      <c r="Y16" s="343" t="s">
        <v>214</v>
      </c>
    </row>
    <row r="17" customFormat="false" ht="15" hidden="false" customHeight="true" outlineLevel="0" collapsed="false">
      <c r="C17" s="357" t="s">
        <v>215</v>
      </c>
      <c r="D17" s="357"/>
      <c r="E17" s="357"/>
      <c r="F17" s="357"/>
      <c r="G17" s="357"/>
      <c r="H17" s="357"/>
      <c r="I17" s="357"/>
      <c r="J17" s="357"/>
      <c r="K17" s="357"/>
      <c r="L17" s="357"/>
      <c r="M17" s="357"/>
      <c r="N17" s="357"/>
      <c r="O17" s="357"/>
      <c r="P17" s="357"/>
      <c r="Q17" s="357"/>
      <c r="R17" s="357"/>
      <c r="S17" s="357"/>
      <c r="T17" s="357"/>
    </row>
    <row r="18" customFormat="false" ht="16.5" hidden="false" customHeight="false" outlineLevel="0" collapsed="false">
      <c r="C18" s="357"/>
      <c r="D18" s="357"/>
      <c r="E18" s="357"/>
      <c r="F18" s="357"/>
      <c r="G18" s="357"/>
      <c r="H18" s="357"/>
      <c r="I18" s="357"/>
      <c r="J18" s="357"/>
      <c r="K18" s="357"/>
      <c r="L18" s="357"/>
      <c r="M18" s="357"/>
      <c r="N18" s="357"/>
      <c r="O18" s="357"/>
      <c r="P18" s="357"/>
      <c r="Q18" s="357"/>
      <c r="R18" s="357"/>
      <c r="S18" s="357"/>
      <c r="T18" s="357"/>
      <c r="Y18" s="343" t="n">
        <f aca="false">IF(D19="X",1,0)</f>
        <v>0</v>
      </c>
    </row>
    <row r="19" customFormat="false" ht="18.75" hidden="false" customHeight="true" outlineLevel="0" collapsed="false">
      <c r="C19" s="358" t="s">
        <v>216</v>
      </c>
      <c r="D19" s="359"/>
      <c r="E19" s="360" t="s">
        <v>217</v>
      </c>
      <c r="F19" s="360"/>
      <c r="G19" s="360"/>
      <c r="H19" s="360"/>
      <c r="I19" s="360"/>
      <c r="J19" s="360"/>
      <c r="K19" s="360"/>
      <c r="U19" s="361" t="str">
        <f aca="false">IF(Y20=2,"NO ES PODEN MARCAR LES DUES OPCIONS A LA VEGADA","")</f>
        <v/>
      </c>
      <c r="Y19" s="343" t="n">
        <f aca="false">IF(D21="X",1)</f>
        <v>0</v>
      </c>
    </row>
    <row r="20" customFormat="false" ht="5.25" hidden="false" customHeight="true" outlineLevel="0" collapsed="false">
      <c r="Y20" s="343" t="n">
        <f aca="false">Y18+Y19</f>
        <v>0</v>
      </c>
    </row>
    <row r="21" customFormat="false" ht="16.5" hidden="false" customHeight="false" outlineLevel="0" collapsed="false">
      <c r="C21" s="358" t="s">
        <v>218</v>
      </c>
      <c r="D21" s="359"/>
      <c r="E21" s="362" t="s">
        <v>219</v>
      </c>
      <c r="F21" s="362"/>
      <c r="G21" s="362"/>
      <c r="H21" s="359"/>
      <c r="I21" s="362" t="s">
        <v>220</v>
      </c>
      <c r="J21" s="362"/>
      <c r="K21" s="362"/>
      <c r="L21" s="359"/>
      <c r="M21" s="343" t="s">
        <v>221</v>
      </c>
      <c r="U21" s="361" t="str">
        <f aca="false">IF(D21="X",IF(Y27=0,"S'HA DE MARCAR SI ÉS AMB VARIACIÓ O SENSE VARIACIÓ",""),"")</f>
        <v/>
      </c>
    </row>
    <row r="22" customFormat="false" ht="16.5" hidden="false" customHeight="false" outlineLevel="0" collapsed="false">
      <c r="F22" s="363"/>
      <c r="G22" s="363"/>
      <c r="H22" s="363"/>
      <c r="I22" s="363"/>
      <c r="J22" s="363"/>
      <c r="U22" s="361" t="str">
        <f aca="false">IF(D21="X",IF(Y27=2,"NOMÉS ES POT MARCAR UNA OPCIÓ",""),"")</f>
        <v/>
      </c>
    </row>
    <row r="23" customFormat="false" ht="4.5" hidden="false" customHeight="true" outlineLevel="0" collapsed="false"/>
    <row r="24" customFormat="false" ht="16.5" hidden="false" customHeight="false" outlineLevel="0" collapsed="false">
      <c r="C24" s="364" t="s">
        <v>222</v>
      </c>
      <c r="D24" s="364"/>
      <c r="E24" s="364"/>
      <c r="F24" s="364"/>
      <c r="G24" s="364"/>
      <c r="H24" s="364"/>
      <c r="I24" s="364"/>
      <c r="J24" s="364"/>
      <c r="K24" s="364"/>
      <c r="L24" s="364"/>
      <c r="M24" s="364"/>
      <c r="N24" s="364"/>
      <c r="O24" s="364"/>
      <c r="P24" s="364"/>
      <c r="Q24" s="364"/>
      <c r="R24" s="364"/>
      <c r="S24" s="364"/>
      <c r="T24" s="364"/>
    </row>
    <row r="25" customFormat="false" ht="32.25" hidden="false" customHeight="true" outlineLevel="0" collapsed="false">
      <c r="C25" s="365" t="s">
        <v>223</v>
      </c>
      <c r="D25" s="365"/>
      <c r="E25" s="365"/>
      <c r="F25" s="365"/>
      <c r="G25" s="365"/>
      <c r="H25" s="365"/>
      <c r="I25" s="365"/>
      <c r="J25" s="365"/>
      <c r="K25" s="365"/>
      <c r="L25" s="365"/>
      <c r="M25" s="365"/>
      <c r="N25" s="365"/>
      <c r="O25" s="365"/>
      <c r="P25" s="366" t="s">
        <v>224</v>
      </c>
      <c r="Q25" s="366"/>
      <c r="R25" s="367" t="s">
        <v>225</v>
      </c>
      <c r="S25" s="367"/>
      <c r="T25" s="368" t="s">
        <v>226</v>
      </c>
      <c r="Y25" s="343" t="n">
        <f aca="false">IF(H21="X",1,0)</f>
        <v>0</v>
      </c>
    </row>
    <row r="26" customFormat="false" ht="17.25" hidden="false" customHeight="true" outlineLevel="0" collapsed="false">
      <c r="C26" s="346"/>
      <c r="D26" s="346"/>
      <c r="E26" s="346"/>
      <c r="F26" s="346"/>
      <c r="G26" s="346"/>
      <c r="H26" s="346"/>
      <c r="I26" s="346"/>
      <c r="J26" s="346"/>
      <c r="K26" s="346"/>
      <c r="L26" s="346"/>
      <c r="M26" s="346"/>
      <c r="N26" s="346"/>
      <c r="O26" s="346"/>
      <c r="P26" s="346"/>
      <c r="Q26" s="346"/>
      <c r="R26" s="346"/>
      <c r="S26" s="346"/>
      <c r="T26" s="346"/>
      <c r="Y26" s="343" t="n">
        <f aca="false">IF(L21="X",1,0)</f>
        <v>0</v>
      </c>
      <c r="AC26" s="343" t="s">
        <v>227</v>
      </c>
    </row>
    <row r="27" customFormat="false" ht="17.25" hidden="false" customHeight="true" outlineLevel="0" collapsed="false">
      <c r="C27" s="346"/>
      <c r="D27" s="346"/>
      <c r="E27" s="346"/>
      <c r="F27" s="346"/>
      <c r="G27" s="346"/>
      <c r="H27" s="346"/>
      <c r="I27" s="346"/>
      <c r="J27" s="346"/>
      <c r="K27" s="346"/>
      <c r="L27" s="346"/>
      <c r="M27" s="346"/>
      <c r="N27" s="346"/>
      <c r="O27" s="346"/>
      <c r="P27" s="346"/>
      <c r="Q27" s="346"/>
      <c r="R27" s="346"/>
      <c r="S27" s="346"/>
      <c r="T27" s="346"/>
      <c r="Y27" s="343" t="n">
        <f aca="false">SUM(Y25:Y26)</f>
        <v>0</v>
      </c>
      <c r="AC27" s="343" t="s">
        <v>228</v>
      </c>
    </row>
    <row r="28" customFormat="false" ht="17.25" hidden="false" customHeight="true" outlineLevel="0" collapsed="false">
      <c r="C28" s="346"/>
      <c r="D28" s="346"/>
      <c r="E28" s="346"/>
      <c r="F28" s="346"/>
      <c r="G28" s="346"/>
      <c r="H28" s="346"/>
      <c r="I28" s="346"/>
      <c r="J28" s="346"/>
      <c r="K28" s="346"/>
      <c r="L28" s="346"/>
      <c r="M28" s="346"/>
      <c r="N28" s="346"/>
      <c r="O28" s="346"/>
      <c r="P28" s="346"/>
      <c r="Q28" s="346"/>
      <c r="R28" s="346"/>
      <c r="S28" s="346"/>
      <c r="T28" s="346"/>
      <c r="Y28" s="343" t="n">
        <f aca="false">IF(L23="X",1,0)</f>
        <v>0</v>
      </c>
    </row>
    <row r="29" customFormat="false" ht="17.25" hidden="false" customHeight="true" outlineLevel="0" collapsed="false">
      <c r="C29" s="346"/>
      <c r="D29" s="346"/>
      <c r="E29" s="346"/>
      <c r="F29" s="346"/>
      <c r="G29" s="346"/>
      <c r="H29" s="346"/>
      <c r="I29" s="346"/>
      <c r="J29" s="346"/>
      <c r="K29" s="346"/>
      <c r="L29" s="346"/>
      <c r="M29" s="346"/>
      <c r="N29" s="346"/>
      <c r="O29" s="346"/>
      <c r="P29" s="346"/>
      <c r="Q29" s="346"/>
      <c r="R29" s="346"/>
      <c r="S29" s="346"/>
      <c r="T29" s="346"/>
      <c r="Y29" s="343" t="n">
        <f aca="false">IF(L24="X",1,0)</f>
        <v>0</v>
      </c>
    </row>
    <row r="30" customFormat="false" ht="17.25" hidden="false" customHeight="true" outlineLevel="0" collapsed="false">
      <c r="C30" s="346"/>
      <c r="D30" s="346"/>
      <c r="E30" s="346"/>
      <c r="F30" s="346"/>
      <c r="G30" s="346"/>
      <c r="H30" s="346"/>
      <c r="I30" s="346"/>
      <c r="J30" s="346"/>
      <c r="K30" s="346"/>
      <c r="L30" s="346"/>
      <c r="M30" s="346"/>
      <c r="N30" s="346"/>
      <c r="O30" s="346"/>
      <c r="P30" s="346"/>
      <c r="Q30" s="346"/>
      <c r="R30" s="346"/>
      <c r="S30" s="346"/>
      <c r="T30" s="346"/>
      <c r="Y30" s="343" t="n">
        <f aca="false">IF(L25="X",1,0)</f>
        <v>0</v>
      </c>
    </row>
    <row r="31" customFormat="false" ht="17.25" hidden="false" customHeight="true" outlineLevel="0" collapsed="false">
      <c r="C31" s="346"/>
      <c r="D31" s="346"/>
      <c r="E31" s="346"/>
      <c r="F31" s="346"/>
      <c r="G31" s="346"/>
      <c r="H31" s="346"/>
      <c r="I31" s="346"/>
      <c r="J31" s="346"/>
      <c r="K31" s="346"/>
      <c r="L31" s="346"/>
      <c r="M31" s="346"/>
      <c r="N31" s="346"/>
      <c r="O31" s="346"/>
      <c r="P31" s="346"/>
      <c r="Q31" s="346"/>
      <c r="R31" s="346"/>
      <c r="S31" s="346"/>
      <c r="T31" s="346"/>
      <c r="Y31" s="343" t="n">
        <f aca="false">IF(L26="X",1,0)</f>
        <v>0</v>
      </c>
    </row>
    <row r="32" customFormat="false" ht="17.25" hidden="false" customHeight="true" outlineLevel="0" collapsed="false">
      <c r="C32" s="346"/>
      <c r="D32" s="346"/>
      <c r="E32" s="346"/>
      <c r="F32" s="346"/>
      <c r="G32" s="346"/>
      <c r="H32" s="346"/>
      <c r="I32" s="346"/>
      <c r="J32" s="346"/>
      <c r="K32" s="346"/>
      <c r="L32" s="346"/>
      <c r="M32" s="346"/>
      <c r="N32" s="346"/>
      <c r="O32" s="346"/>
      <c r="P32" s="346"/>
      <c r="Q32" s="346"/>
      <c r="R32" s="346"/>
      <c r="S32" s="346"/>
      <c r="T32" s="346"/>
      <c r="Y32" s="343" t="n">
        <f aca="false">IF(L27="X",1,0)</f>
        <v>0</v>
      </c>
    </row>
    <row r="33" customFormat="false" ht="17.25" hidden="false" customHeight="true" outlineLevel="0" collapsed="false">
      <c r="C33" s="346"/>
      <c r="D33" s="346"/>
      <c r="E33" s="346"/>
      <c r="F33" s="346"/>
      <c r="G33" s="346"/>
      <c r="H33" s="346"/>
      <c r="I33" s="346"/>
      <c r="J33" s="346"/>
      <c r="K33" s="346"/>
      <c r="L33" s="346"/>
      <c r="M33" s="346"/>
      <c r="N33" s="346"/>
      <c r="O33" s="346"/>
      <c r="P33" s="346"/>
      <c r="Q33" s="346"/>
      <c r="R33" s="346"/>
      <c r="S33" s="346"/>
      <c r="T33" s="346"/>
      <c r="Y33" s="343" t="n">
        <f aca="false">IF(L28="X",1,0)</f>
        <v>0</v>
      </c>
    </row>
    <row r="34" customFormat="false" ht="17.25" hidden="false" customHeight="true" outlineLevel="0" collapsed="false">
      <c r="C34" s="346"/>
      <c r="D34" s="346"/>
      <c r="E34" s="346"/>
      <c r="F34" s="346"/>
      <c r="G34" s="346"/>
      <c r="H34" s="346"/>
      <c r="I34" s="346"/>
      <c r="J34" s="346"/>
      <c r="K34" s="346"/>
      <c r="L34" s="346"/>
      <c r="M34" s="346"/>
      <c r="N34" s="346"/>
      <c r="O34" s="346"/>
      <c r="P34" s="346"/>
      <c r="Q34" s="346"/>
      <c r="R34" s="346"/>
      <c r="S34" s="346"/>
      <c r="T34" s="346"/>
      <c r="Y34" s="343" t="n">
        <f aca="false">IF(L29="X",1,0)</f>
        <v>0</v>
      </c>
    </row>
    <row r="35" customFormat="false" ht="16.5" hidden="false" customHeight="false" outlineLevel="0" collapsed="false">
      <c r="C35" s="369" t="s">
        <v>101</v>
      </c>
      <c r="D35" s="369"/>
      <c r="E35" s="369"/>
      <c r="F35" s="369"/>
      <c r="G35" s="369"/>
      <c r="H35" s="369"/>
      <c r="I35" s="369"/>
      <c r="J35" s="369"/>
      <c r="K35" s="369"/>
      <c r="L35" s="369"/>
      <c r="M35" s="369"/>
      <c r="N35" s="369"/>
      <c r="O35" s="369"/>
      <c r="P35" s="369"/>
      <c r="Q35" s="369"/>
      <c r="R35" s="369"/>
      <c r="S35" s="369"/>
      <c r="T35" s="369"/>
    </row>
    <row r="36" customFormat="false" ht="16.5" hidden="false" customHeight="false" outlineLevel="0" collapsed="false">
      <c r="C36" s="346"/>
      <c r="D36" s="346"/>
      <c r="E36" s="346"/>
      <c r="F36" s="346"/>
      <c r="G36" s="346"/>
      <c r="H36" s="346"/>
      <c r="I36" s="346"/>
      <c r="J36" s="346"/>
      <c r="K36" s="346"/>
      <c r="L36" s="346"/>
      <c r="M36" s="346"/>
      <c r="N36" s="346"/>
      <c r="O36" s="346"/>
      <c r="P36" s="346"/>
      <c r="Q36" s="346"/>
      <c r="R36" s="346"/>
      <c r="S36" s="346"/>
      <c r="T36" s="346"/>
    </row>
    <row r="37" customFormat="false" ht="16.5" hidden="false" customHeight="false" outlineLevel="0" collapsed="false">
      <c r="C37" s="346"/>
      <c r="D37" s="346"/>
      <c r="E37" s="346"/>
      <c r="F37" s="346"/>
      <c r="G37" s="346"/>
      <c r="H37" s="346"/>
      <c r="I37" s="346"/>
      <c r="J37" s="346"/>
      <c r="K37" s="346"/>
      <c r="L37" s="346"/>
      <c r="M37" s="346"/>
      <c r="N37" s="346"/>
      <c r="O37" s="346"/>
      <c r="P37" s="346"/>
      <c r="Q37" s="346"/>
      <c r="R37" s="346"/>
      <c r="S37" s="346"/>
      <c r="T37" s="346"/>
    </row>
    <row r="38" customFormat="false" ht="16.5" hidden="false" customHeight="false" outlineLevel="0" collapsed="false">
      <c r="C38" s="346"/>
      <c r="D38" s="346"/>
      <c r="E38" s="346"/>
      <c r="F38" s="346"/>
      <c r="G38" s="346"/>
      <c r="H38" s="346"/>
      <c r="I38" s="346"/>
      <c r="J38" s="346"/>
      <c r="K38" s="346"/>
      <c r="L38" s="346"/>
      <c r="M38" s="346"/>
      <c r="N38" s="346"/>
      <c r="O38" s="346"/>
      <c r="P38" s="346"/>
      <c r="Q38" s="346"/>
      <c r="R38" s="346"/>
      <c r="S38" s="346"/>
      <c r="T38" s="346"/>
    </row>
    <row r="39" customFormat="false" ht="16.5" hidden="false" customHeight="false" outlineLevel="0" collapsed="false">
      <c r="C39" s="346"/>
      <c r="D39" s="346"/>
      <c r="E39" s="346"/>
      <c r="F39" s="346"/>
      <c r="G39" s="346"/>
      <c r="H39" s="346"/>
      <c r="I39" s="346"/>
      <c r="J39" s="346"/>
      <c r="K39" s="346"/>
      <c r="L39" s="346"/>
      <c r="M39" s="346"/>
      <c r="N39" s="346"/>
      <c r="O39" s="346"/>
      <c r="P39" s="346"/>
      <c r="Q39" s="346"/>
      <c r="R39" s="346"/>
      <c r="S39" s="346"/>
      <c r="T39" s="346"/>
    </row>
    <row r="40" customFormat="false" ht="16.5" hidden="false" customHeight="false" outlineLevel="0" collapsed="false">
      <c r="C40" s="370"/>
      <c r="D40" s="370"/>
      <c r="E40" s="370"/>
      <c r="F40" s="370"/>
      <c r="G40" s="370"/>
      <c r="H40" s="370"/>
      <c r="I40" s="370"/>
      <c r="J40" s="370"/>
      <c r="K40" s="370"/>
      <c r="L40" s="370"/>
      <c r="M40" s="370"/>
      <c r="N40" s="370"/>
      <c r="O40" s="370"/>
      <c r="P40" s="370"/>
      <c r="Q40" s="371"/>
      <c r="R40" s="371"/>
      <c r="S40" s="371"/>
    </row>
    <row r="41" customFormat="false" ht="16.5" hidden="false" customHeight="false" outlineLevel="0" collapsed="false">
      <c r="C41" s="343" t="s">
        <v>229</v>
      </c>
    </row>
    <row r="42" customFormat="false" ht="5.25" hidden="false" customHeight="true" outlineLevel="0" collapsed="false"/>
    <row r="43" customFormat="false" ht="16.5" hidden="false" customHeight="false" outlineLevel="0" collapsed="false">
      <c r="C43" s="372" t="n">
        <v>50000</v>
      </c>
      <c r="D43" s="359"/>
      <c r="E43" s="343" t="s">
        <v>230</v>
      </c>
      <c r="F43" s="372"/>
      <c r="G43" s="372"/>
      <c r="H43" s="373"/>
      <c r="I43" s="374"/>
      <c r="J43" s="374"/>
    </row>
    <row r="44" customFormat="false" ht="20.25" hidden="false" customHeight="true" outlineLevel="0" collapsed="false">
      <c r="C44" s="344" t="s">
        <v>231</v>
      </c>
    </row>
    <row r="45" customFormat="false" ht="16.5" hidden="false" customHeight="false" outlineLevel="0" collapsed="false">
      <c r="C45" s="358" t="s">
        <v>232</v>
      </c>
      <c r="D45" s="375" t="s">
        <v>233</v>
      </c>
      <c r="F45" s="374"/>
      <c r="S45" s="359"/>
    </row>
    <row r="46" customFormat="false" ht="4.5" hidden="false" customHeight="true" outlineLevel="0" collapsed="false"/>
    <row r="47" customFormat="false" ht="16.5" hidden="false" customHeight="false" outlineLevel="0" collapsed="false">
      <c r="C47" s="358" t="s">
        <v>234</v>
      </c>
      <c r="D47" s="375" t="s">
        <v>235</v>
      </c>
      <c r="N47" s="376"/>
      <c r="O47" s="376"/>
      <c r="P47" s="376"/>
      <c r="Q47" s="377" t="s">
        <v>236</v>
      </c>
      <c r="R47" s="370"/>
      <c r="S47" s="370"/>
      <c r="V47" s="378"/>
    </row>
    <row r="49" customFormat="false" ht="16.5" hidden="false" customHeight="false" outlineLevel="0" collapsed="false">
      <c r="E49" s="379"/>
      <c r="F49" s="379"/>
      <c r="G49" s="379"/>
      <c r="H49" s="379"/>
      <c r="I49" s="343" t="s">
        <v>237</v>
      </c>
      <c r="J49" s="379"/>
      <c r="K49" s="379"/>
      <c r="L49" s="379"/>
      <c r="M49" s="379"/>
      <c r="N49" s="379"/>
      <c r="O49" s="379"/>
      <c r="P49" s="379"/>
      <c r="Q49" s="379"/>
      <c r="R49" s="379"/>
    </row>
    <row r="51" customFormat="false" ht="16.5" hidden="false" customHeight="false" outlineLevel="0" collapsed="false">
      <c r="C51" s="380" t="s">
        <v>238</v>
      </c>
      <c r="D51" s="381"/>
      <c r="E51" s="381"/>
      <c r="F51" s="381"/>
      <c r="G51" s="381"/>
      <c r="H51" s="381"/>
      <c r="I51" s="381"/>
      <c r="J51" s="381"/>
      <c r="K51" s="381"/>
      <c r="L51" s="381"/>
      <c r="M51" s="381"/>
      <c r="N51" s="380" t="s">
        <v>239</v>
      </c>
      <c r="O51" s="381"/>
      <c r="P51" s="381"/>
      <c r="Q51" s="381"/>
      <c r="R51" s="381"/>
      <c r="S51" s="381"/>
      <c r="T51" s="382"/>
    </row>
    <row r="52" customFormat="false" ht="16.5" hidden="false" customHeight="false" outlineLevel="0" collapsed="false">
      <c r="C52" s="383"/>
      <c r="D52" s="363"/>
      <c r="E52" s="363"/>
      <c r="F52" s="363"/>
      <c r="G52" s="363"/>
      <c r="H52" s="363"/>
      <c r="I52" s="363"/>
      <c r="J52" s="363"/>
      <c r="K52" s="363"/>
      <c r="L52" s="363"/>
      <c r="M52" s="363"/>
      <c r="N52" s="383"/>
      <c r="O52" s="363"/>
      <c r="P52" s="363"/>
      <c r="Q52" s="363"/>
      <c r="R52" s="363"/>
      <c r="S52" s="363"/>
      <c r="T52" s="384"/>
    </row>
    <row r="53" customFormat="false" ht="16.5" hidden="false" customHeight="false" outlineLevel="0" collapsed="false">
      <c r="C53" s="383"/>
      <c r="D53" s="363"/>
      <c r="E53" s="363"/>
      <c r="F53" s="363"/>
      <c r="G53" s="363"/>
      <c r="H53" s="363"/>
      <c r="I53" s="363"/>
      <c r="J53" s="363"/>
      <c r="K53" s="363"/>
      <c r="L53" s="363"/>
      <c r="M53" s="363"/>
      <c r="N53" s="383"/>
      <c r="O53" s="363"/>
      <c r="P53" s="363"/>
      <c r="Q53" s="363"/>
      <c r="R53" s="363"/>
      <c r="S53" s="363"/>
      <c r="T53" s="384"/>
    </row>
    <row r="54" customFormat="false" ht="16.5" hidden="false" customHeight="false" outlineLevel="0" collapsed="false">
      <c r="C54" s="383"/>
      <c r="D54" s="363"/>
      <c r="E54" s="363"/>
      <c r="F54" s="363"/>
      <c r="G54" s="363"/>
      <c r="H54" s="363"/>
      <c r="I54" s="363"/>
      <c r="J54" s="363"/>
      <c r="K54" s="363"/>
      <c r="L54" s="363"/>
      <c r="M54" s="363"/>
      <c r="N54" s="383"/>
      <c r="O54" s="363"/>
      <c r="P54" s="363"/>
      <c r="Q54" s="363"/>
      <c r="R54" s="363"/>
      <c r="S54" s="363"/>
      <c r="T54" s="384"/>
    </row>
    <row r="55" customFormat="false" ht="16.5" hidden="false" customHeight="false" outlineLevel="0" collapsed="false">
      <c r="C55" s="385" t="s">
        <v>240</v>
      </c>
      <c r="D55" s="386"/>
      <c r="E55" s="386"/>
      <c r="F55" s="386"/>
      <c r="G55" s="386"/>
      <c r="H55" s="386"/>
      <c r="I55" s="386"/>
      <c r="J55" s="386"/>
      <c r="K55" s="386"/>
      <c r="L55" s="386"/>
      <c r="M55" s="386"/>
      <c r="N55" s="387" t="s">
        <v>240</v>
      </c>
      <c r="O55" s="387"/>
      <c r="P55" s="387"/>
      <c r="Q55" s="386"/>
      <c r="R55" s="386"/>
      <c r="S55" s="386"/>
      <c r="T55" s="386"/>
    </row>
    <row r="57" customFormat="false" ht="13.9" hidden="false" customHeight="true" outlineLevel="0" collapsed="false">
      <c r="C57" s="388" t="s">
        <v>241</v>
      </c>
      <c r="D57" s="388"/>
      <c r="E57" s="388"/>
      <c r="F57" s="388"/>
      <c r="G57" s="388"/>
      <c r="H57" s="388"/>
      <c r="I57" s="388"/>
      <c r="J57" s="388"/>
      <c r="K57" s="388"/>
      <c r="L57" s="388"/>
      <c r="M57" s="388"/>
      <c r="N57" s="388"/>
      <c r="O57" s="388"/>
      <c r="P57" s="388"/>
      <c r="Q57" s="388"/>
      <c r="R57" s="388"/>
      <c r="S57" s="388"/>
      <c r="T57" s="388"/>
      <c r="AB57" s="389"/>
    </row>
    <row r="58" customFormat="false" ht="16.5" hidden="false" customHeight="false" outlineLevel="0" collapsed="false">
      <c r="C58" s="388"/>
      <c r="D58" s="388"/>
      <c r="E58" s="388"/>
      <c r="F58" s="388"/>
      <c r="G58" s="388"/>
      <c r="H58" s="388"/>
      <c r="I58" s="388"/>
      <c r="J58" s="388"/>
      <c r="K58" s="388"/>
      <c r="L58" s="388"/>
      <c r="M58" s="388"/>
      <c r="N58" s="388"/>
      <c r="O58" s="388"/>
      <c r="P58" s="388"/>
      <c r="Q58" s="388"/>
      <c r="R58" s="388"/>
      <c r="S58" s="388"/>
      <c r="T58" s="388"/>
    </row>
    <row r="59" customFormat="false" ht="16.5" hidden="false" customHeight="true" outlineLevel="0" collapsed="false">
      <c r="C59" s="390" t="s">
        <v>242</v>
      </c>
      <c r="D59" s="390"/>
      <c r="E59" s="390"/>
      <c r="F59" s="390"/>
      <c r="G59" s="390"/>
      <c r="H59" s="390"/>
      <c r="I59" s="390"/>
      <c r="J59" s="390"/>
      <c r="K59" s="390"/>
      <c r="L59" s="390"/>
      <c r="M59" s="390"/>
      <c r="N59" s="390"/>
      <c r="O59" s="390"/>
      <c r="P59" s="390"/>
      <c r="Q59" s="390"/>
      <c r="R59" s="390"/>
      <c r="S59" s="390"/>
      <c r="T59" s="390"/>
    </row>
    <row r="60" customFormat="false" ht="16.5" hidden="false" customHeight="false" outlineLevel="0" collapsed="false">
      <c r="C60" s="343" t="s">
        <v>243</v>
      </c>
    </row>
    <row r="61" customFormat="false" ht="16.5" hidden="false" customHeight="true" outlineLevel="0" collapsed="false">
      <c r="C61" s="390" t="s">
        <v>244</v>
      </c>
      <c r="D61" s="390"/>
      <c r="E61" s="390"/>
      <c r="F61" s="390"/>
      <c r="G61" s="390"/>
      <c r="H61" s="390"/>
      <c r="I61" s="390"/>
      <c r="J61" s="390"/>
      <c r="K61" s="390"/>
      <c r="L61" s="390"/>
      <c r="M61" s="390"/>
      <c r="N61" s="390"/>
      <c r="O61" s="390"/>
      <c r="P61" s="390"/>
      <c r="Q61" s="390"/>
      <c r="R61" s="390"/>
      <c r="S61" s="390"/>
      <c r="T61" s="390"/>
    </row>
    <row r="62" customFormat="false" ht="16.5" hidden="false" customHeight="false" outlineLevel="0" collapsed="false">
      <c r="C62" s="343" t="s">
        <v>245</v>
      </c>
    </row>
    <row r="67" customFormat="false" ht="16.5" hidden="false" customHeight="true" outlineLevel="0" collapsed="false">
      <c r="C67" s="390"/>
      <c r="D67" s="390"/>
      <c r="E67" s="390"/>
      <c r="F67" s="390"/>
      <c r="G67" s="390"/>
      <c r="H67" s="390"/>
      <c r="I67" s="390"/>
      <c r="J67" s="390"/>
      <c r="K67" s="390"/>
      <c r="L67" s="390"/>
      <c r="M67" s="390"/>
      <c r="N67" s="390"/>
      <c r="O67" s="390"/>
      <c r="P67" s="390"/>
      <c r="Q67" s="390"/>
      <c r="R67" s="390"/>
      <c r="S67" s="390"/>
      <c r="T67" s="390"/>
    </row>
  </sheetData>
  <sheetProtection sheet="true" objects="true" scenarios="true"/>
  <mergeCells count="57">
    <mergeCell ref="C9:I9"/>
    <mergeCell ref="C11:T11"/>
    <mergeCell ref="F12:T12"/>
    <mergeCell ref="F13:O13"/>
    <mergeCell ref="R13:T13"/>
    <mergeCell ref="C14:E14"/>
    <mergeCell ref="F14:O14"/>
    <mergeCell ref="Q14:T14"/>
    <mergeCell ref="C17:T18"/>
    <mergeCell ref="E19:K19"/>
    <mergeCell ref="E21:G21"/>
    <mergeCell ref="I21:K21"/>
    <mergeCell ref="C24:T24"/>
    <mergeCell ref="C25:O25"/>
    <mergeCell ref="P25:Q25"/>
    <mergeCell ref="R25:S25"/>
    <mergeCell ref="C26:O26"/>
    <mergeCell ref="P26:Q26"/>
    <mergeCell ref="R26:S26"/>
    <mergeCell ref="C27:O27"/>
    <mergeCell ref="P27:Q27"/>
    <mergeCell ref="R27:S27"/>
    <mergeCell ref="C28:O28"/>
    <mergeCell ref="P28:Q28"/>
    <mergeCell ref="R28:S28"/>
    <mergeCell ref="C29:O29"/>
    <mergeCell ref="P29:Q29"/>
    <mergeCell ref="R29:S29"/>
    <mergeCell ref="C30:O30"/>
    <mergeCell ref="P30:Q30"/>
    <mergeCell ref="R30:S30"/>
    <mergeCell ref="C31:O31"/>
    <mergeCell ref="P31:Q31"/>
    <mergeCell ref="R31:S31"/>
    <mergeCell ref="C32:O32"/>
    <mergeCell ref="P32:Q32"/>
    <mergeCell ref="R32:S32"/>
    <mergeCell ref="C33:O33"/>
    <mergeCell ref="P33:Q33"/>
    <mergeCell ref="R33:S33"/>
    <mergeCell ref="C34:O34"/>
    <mergeCell ref="P34:Q34"/>
    <mergeCell ref="R34:S34"/>
    <mergeCell ref="C35:T35"/>
    <mergeCell ref="C36:T39"/>
    <mergeCell ref="C40:P40"/>
    <mergeCell ref="Q40:S40"/>
    <mergeCell ref="N47:P47"/>
    <mergeCell ref="E49:H49"/>
    <mergeCell ref="J49:R49"/>
    <mergeCell ref="D55:M55"/>
    <mergeCell ref="N55:P55"/>
    <mergeCell ref="Q55:T55"/>
    <mergeCell ref="C57:T58"/>
    <mergeCell ref="C59:T59"/>
    <mergeCell ref="C61:T61"/>
    <mergeCell ref="C67:T67"/>
  </mergeCells>
  <dataValidations count="4">
    <dataValidation allowBlank="true" operator="equal" showDropDown="false" showErrorMessage="true" showInputMessage="true" sqref="J9 L9 D19 D21 H21 L21" type="list">
      <formula1>$Y$12:$Y$13</formula1>
      <formula2>0</formula2>
    </dataValidation>
    <dataValidation allowBlank="true" operator="equal" showDropDown="false" showErrorMessage="true" showInputMessage="true" sqref="D43 S45" type="list">
      <formula1>$Y$15:$Y$16</formula1>
      <formula2>0</formula2>
    </dataValidation>
    <dataValidation allowBlank="true" operator="equal" showDropDown="false" showErrorMessage="true" showInputMessage="true" sqref="J43" type="list">
      <formula1>$Y$15:$Y$15</formula1>
      <formula2>0</formula2>
    </dataValidation>
    <dataValidation allowBlank="true" operator="between" showDropDown="false" showErrorMessage="true" showInputMessage="true" sqref="T26:T34" type="list">
      <formula1>$AC$26:$AC$27</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65"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138</TotalTime>
  <Application>LibreOffice/7.0.6.2$Windows_x86 LibreOffice_project/144abb84a525d8e30c9dbbefa69cbbf2d8d4ae3b</Application>
  <AppVersion>15.0000</AppVersion>
  <DocSecurity>0</DocSecurity>
  <Company>Govern de les Illes Balears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2016-07-11T06:27:38Z</dcterms:created>
  <dc:creator>u03170</dc:creator>
  <dc:description/>
  <dc:language>es-ES</dc:language>
  <cp:lastModifiedBy>Miquel Piza Adrover</cp:lastModifiedBy>
  <cp:lastPrinted>2025-07-02T07:57:04Z</cp:lastPrinted>
  <dcterms:modified xsi:type="dcterms:W3CDTF">2025-07-02T08:33:58Z</dcterms:modified>
  <cp:revision>11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