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S  " sheetId="1" state="visible" r:id="rId2"/>
  </sheets>
  <calcPr iterateCount="20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<sst xmlns="http://schemas.openxmlformats.org/spreadsheetml/2006/main" count="53" uniqueCount="47">
  <si>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Resolució del conseller de Model Econòmic, Turisme i Treball i president del Servei d'Ocupació de les Illes Balears, de 2 de juny de 2021, per la qual s'aprova la convocatòria de subvencions SOIB DONA 2021 (BOIB núm. 074 de 5 de juny)</t>
  </si>
  <si>
    <t xml:space="preserve">ENTITAT SOL·LICITANT:   </t>
  </si>
  <si>
    <t xml:space="preserve">PROJECTE : </t>
  </si>
  <si>
    <t xml:space="preserve">EXPEDIENT :  </t>
  </si>
  <si>
    <t xml:space="preserve">CIF :  </t>
  </si>
  <si>
    <t xml:space="preserve">CÀLCULS VERIFICATS PEL SOIB</t>
  </si>
  <si>
    <t xml:space="preserve">1. COSTS  TOTALS  DE LA/LES  TREBALLADORA/ES A QUE S'HAN DE CONTRACTAR  </t>
  </si>
  <si>
    <t xml:space="preserve">Grup professional</t>
  </si>
  <si>
    <t xml:space="preserve">COST UNITARI</t>
  </si>
  <si>
    <t xml:space="preserve">Núm treb.</t>
  </si>
  <si>
    <t xml:space="preserve">Cost Entitat</t>
  </si>
  <si>
    <t xml:space="preserve">Import a sol·licitar  (Aplicant ell límits de l'apartat dotzè)</t>
  </si>
  <si>
    <t xml:space="preserve">Any</t>
  </si>
  <si>
    <t xml:space="preserve">Salari Brut/Mes</t>
  </si>
  <si>
    <t xml:space="preserve">S.Social Empresa</t>
  </si>
  <si>
    <t xml:space="preserve">Cost Total mes</t>
  </si>
  <si>
    <t xml:space="preserve">Mesos</t>
  </si>
  <si>
    <t xml:space="preserve">Dies</t>
  </si>
  <si>
    <t xml:space="preserve">JORNADA</t>
  </si>
  <si>
    <t xml:space="preserve">Cost diari</t>
  </si>
  <si>
    <t xml:space="preserve">INDEMNITZACIÓ</t>
  </si>
  <si>
    <t xml:space="preserve">TOTAL </t>
  </si>
  <si>
    <t xml:space="preserve">2.  DESPESES DE LES ACCIONS COMPLEMENTÀRIES (Opcional)</t>
  </si>
  <si>
    <t xml:space="preserve">Fins un màxim de 300,00 € per persona que s'ha de contractar</t>
  </si>
  <si>
    <t xml:space="preserve">Nre. de treballadores a contractar </t>
  </si>
  <si>
    <t xml:space="preserve">Import sol·licitat</t>
  </si>
  <si>
    <t xml:space="preserve">Import a sol·licitar</t>
  </si>
  <si>
    <t xml:space="preserve">TOTAL</t>
  </si>
  <si>
    <t xml:space="preserve">IMPORT TOTAL SUBVENCIÓ </t>
  </si>
  <si>
    <t xml:space="preserve">COSTS SALARIALS</t>
  </si>
  <si>
    <t xml:space="preserve">Màxim anual</t>
  </si>
  <si>
    <t xml:space="preserve">Ens locals
Entitats sense ànim de lucre
Associacions empresarials i sindicals
</t>
  </si>
  <si>
    <t xml:space="preserve">Grup professional 1</t>
  </si>
  <si>
    <t xml:space="preserve">Grup professional 2</t>
  </si>
  <si>
    <t xml:space="preserve">Grup professional 3</t>
  </si>
  <si>
    <t xml:space="preserve">Grup professional 4</t>
  </si>
  <si>
    <t xml:space="preserve">Grup professional 5</t>
  </si>
  <si>
    <t xml:space="preserve">Sector Públic Instrumental</t>
  </si>
  <si>
    <t xml:space="preserve">Mallorca</t>
  </si>
  <si>
    <t xml:space="preserve">Resta d'Illes</t>
  </si>
  <si>
    <t xml:space="preserve">Grup A</t>
  </si>
  <si>
    <t xml:space="preserve">Grup B</t>
  </si>
  <si>
    <t xml:space="preserve">Grup C</t>
  </si>
  <si>
    <t xml:space="preserve">Grup D</t>
  </si>
  <si>
    <t xml:space="preserve">Grup E</t>
  </si>
  <si>
    <t xml:space="preserve">SMI 2020 : 950 euros/mes</t>
  </si>
  <si>
    <t xml:space="preserve">SMI 2020 prorratejat (2 pagues extres): 1.108,33 euros/mes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</si>
</sst>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&quot; €&quot;"/>
    <numFmt numFmtId="166" formatCode="#,##0.00\ _€"/>
    <numFmt numFmtId="167" formatCode="0"/>
    <numFmt numFmtId="168" formatCode="_-* #,##0.00&quot; €&quot;_-;\-* #,##0.00&quot; €&quot;_-;_-* \-??&quot; €&quot;_-;_-@_-"/>
    <numFmt numFmtId="169" formatCode="#,##0.00&quot; €&quot;;\-#,##0.00&quot; €&quot;"/>
    <numFmt numFmtId="170" formatCode="#,##0.00&quot; €&quot;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Noto Sans"/>
      <family val="2"/>
      <charset val="1"/>
    </font>
    <font>
      <b val="true"/>
      <sz val="11"/>
      <color rgb="FFFF0000"/>
      <name val="Noto Sans"/>
      <family val="2"/>
      <charset val="1"/>
    </font>
    <font>
      <sz val="11"/>
      <name val="Noto Sans"/>
      <family val="2"/>
      <charset val="1"/>
    </font>
    <font>
      <b val="true"/>
      <sz val="9"/>
      <name val="Noto Sans"/>
      <family val="2"/>
      <charset val="1"/>
    </font>
    <font>
      <sz val="10"/>
      <name val="Noto Sans"/>
      <family val="2"/>
      <charset val="1"/>
    </font>
    <font>
      <sz val="8"/>
      <name val="Noto Sans"/>
      <family val="2"/>
      <charset val="1"/>
    </font>
    <font>
      <b val="true"/>
      <sz val="8"/>
      <name val="Arial"/>
      <family val="2"/>
      <charset val="1"/>
    </font>
    <font>
      <sz val="8"/>
      <color rgb="FF000000"/>
      <name val="Noto Sans"/>
      <family val="2"/>
      <charset val="1"/>
    </font>
    <font>
      <b val="true"/>
      <sz val="8"/>
      <name val="Noto Sans"/>
      <family val="2"/>
      <charset val="1"/>
    </font>
    <font>
      <b val="true"/>
      <sz val="8"/>
      <color rgb="FF000000"/>
      <name val="Noto Sans"/>
      <family val="2"/>
      <charset val="1"/>
    </font>
    <font>
      <b val="true"/>
      <sz val="10"/>
      <name val="Noto Sans"/>
      <family val="2"/>
      <charset val="1"/>
    </font>
    <font>
      <sz val="9"/>
      <name val="Noto Sans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Noto Sans"/>
      <family val="2"/>
      <charset val="1"/>
    </font>
    <font>
      <sz val="10"/>
      <color rgb="FF000000"/>
      <name val="Noto Sans"/>
      <family val="2"/>
      <charset val="1"/>
    </font>
    <font>
      <b val="true"/>
      <sz val="9"/>
      <color rgb="FF000000"/>
      <name val="Noto Sans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DD9C3"/>
      </patternFill>
    </fill>
    <fill>
      <patternFill patternType="solid">
        <fgColor rgb="FFDDD9C3"/>
        <bgColor rgb="FFD9D9D9"/>
      </patternFill>
    </fill>
    <fill>
      <patternFill patternType="solid">
        <fgColor rgb="FFE0FFD5"/>
        <bgColor rgb="FFFFFF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0" borderId="4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4" borderId="4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4" fillId="4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9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1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8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8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FFD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3:O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0" activeCellId="0" sqref="F60"/>
    </sheetView>
  </sheetViews>
  <sheetFormatPr defaultRowHeight="13.2" zeroHeight="false" outlineLevelRow="0" outlineLevelCol="0"/>
  <cols>
    <col collapsed="false" customWidth="true" hidden="false" outlineLevel="0" max="1" min="1" style="0" width="4.33"/>
    <col collapsed="false" customWidth="true" hidden="false" outlineLevel="0" max="2" min="2" style="0" width="2"/>
    <col collapsed="false" customWidth="true" hidden="false" outlineLevel="0" max="3" min="3" style="0" width="25.67"/>
    <col collapsed="false" customWidth="true" hidden="false" outlineLevel="0" max="4" min="4" style="0" width="9.56"/>
    <col collapsed="false" customWidth="true" hidden="false" outlineLevel="0" max="7" min="5" style="0" width="18.56"/>
    <col collapsed="false" customWidth="true" hidden="false" outlineLevel="0" max="8" min="8" style="0" width="6.11"/>
    <col collapsed="false" customWidth="true" hidden="false" outlineLevel="0" max="9" min="9" style="0" width="8.11"/>
    <col collapsed="false" customWidth="true" hidden="false" outlineLevel="0" max="10" min="10" style="0" width="16"/>
    <col collapsed="false" customWidth="true" hidden="false" outlineLevel="0" max="11" min="11" style="0" width="9.11"/>
    <col collapsed="false" customWidth="true" hidden="false" outlineLevel="0" max="12" min="12" style="0" width="15"/>
    <col collapsed="false" customWidth="true" hidden="false" outlineLevel="0" max="13" min="13" style="0" width="8.89"/>
    <col collapsed="false" customWidth="true" hidden="false" outlineLevel="0" max="14" min="14" style="0" width="15"/>
    <col collapsed="false" customWidth="true" hidden="false" outlineLevel="0" max="1025" min="15" style="0" width="10.67"/>
  </cols>
  <sheetData>
    <row r="3" customFormat="false" ht="40.5" hidden="false" customHeight="true" outlineLevel="0" collapsed="false"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customFormat="false" ht="15.6" hidden="false" customHeight="false" outlineLevel="0" collapsed="false">
      <c r="C4" s="2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15.6" hidden="false" customHeight="false" outlineLevel="0" collapsed="false"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customFormat="false" ht="15.6" hidden="false" customHeight="false" outlineLevel="0" collapsed="false">
      <c r="C6" s="2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15.6" hidden="false" customHeight="false" outlineLevel="0" collapsed="false">
      <c r="C7" s="2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customFormat="false" ht="15.6" hidden="false" customHeight="false" outlineLevel="0" collapsed="false">
      <c r="C8" s="4"/>
      <c r="D8" s="4"/>
      <c r="E8" s="4"/>
      <c r="F8" s="5"/>
      <c r="G8" s="6"/>
      <c r="H8" s="5"/>
      <c r="I8" s="5"/>
      <c r="J8" s="5"/>
      <c r="K8" s="5"/>
      <c r="L8" s="5"/>
      <c r="M8" s="5"/>
    </row>
    <row r="9" customFormat="false" ht="15.6" hidden="false" customHeight="false" outlineLevel="0" collapsed="false">
      <c r="C9" s="7" t="s">
        <v>5</v>
      </c>
      <c r="D9" s="7"/>
      <c r="E9" s="5"/>
      <c r="F9" s="5"/>
      <c r="G9" s="6"/>
      <c r="H9" s="4"/>
      <c r="I9" s="4"/>
      <c r="J9" s="5"/>
      <c r="K9" s="5"/>
      <c r="L9" s="5"/>
      <c r="M9" s="5"/>
    </row>
    <row r="10" customFormat="false" ht="13.2" hidden="false" customHeight="false" outlineLevel="0" collapsed="false">
      <c r="C10" s="8"/>
      <c r="D10" s="8"/>
      <c r="E10" s="8"/>
      <c r="G10" s="9"/>
    </row>
    <row r="11" customFormat="false" ht="15.6" hidden="false" customHeight="true" outlineLevel="0" collapsed="false">
      <c r="C11" s="10" t="s">
        <v>6</v>
      </c>
      <c r="D11" s="10"/>
      <c r="E11" s="10"/>
      <c r="F11" s="10"/>
      <c r="G11" s="10"/>
      <c r="H11" s="10"/>
      <c r="I11" s="10"/>
      <c r="J11" s="10"/>
      <c r="K11" s="10"/>
      <c r="L11" s="10"/>
      <c r="M11" s="11"/>
      <c r="N11" s="11"/>
      <c r="O11" s="11"/>
    </row>
    <row r="12" customFormat="false" ht="12.75" hidden="false" customHeight="true" outlineLevel="0" collapsed="false">
      <c r="C12" s="12" t="s">
        <v>7</v>
      </c>
      <c r="D12" s="13" t="s">
        <v>8</v>
      </c>
      <c r="E12" s="13"/>
      <c r="F12" s="13"/>
      <c r="G12" s="13"/>
      <c r="H12" s="12" t="s">
        <v>9</v>
      </c>
      <c r="I12" s="14"/>
      <c r="J12" s="14"/>
      <c r="K12" s="14"/>
      <c r="L12" s="12" t="s">
        <v>10</v>
      </c>
      <c r="M12" s="15"/>
      <c r="N12" s="16" t="s">
        <v>11</v>
      </c>
      <c r="O12" s="11"/>
    </row>
    <row r="13" customFormat="false" ht="15" hidden="false" customHeight="true" outlineLevel="0" collapsed="false">
      <c r="C13" s="12"/>
      <c r="D13" s="17" t="s">
        <v>12</v>
      </c>
      <c r="E13" s="12" t="s">
        <v>13</v>
      </c>
      <c r="F13" s="12" t="s">
        <v>14</v>
      </c>
      <c r="G13" s="12" t="s">
        <v>15</v>
      </c>
      <c r="H13" s="12"/>
      <c r="I13" s="18" t="s">
        <v>16</v>
      </c>
      <c r="J13" s="18" t="s">
        <v>17</v>
      </c>
      <c r="K13" s="19" t="s">
        <v>18</v>
      </c>
      <c r="L13" s="12"/>
      <c r="M13" s="15"/>
      <c r="N13" s="16"/>
      <c r="O13" s="11"/>
    </row>
    <row r="14" customFormat="false" ht="15" hidden="false" customHeight="false" outlineLevel="0" collapsed="false">
      <c r="C14" s="12"/>
      <c r="D14" s="17"/>
      <c r="E14" s="12"/>
      <c r="F14" s="12"/>
      <c r="G14" s="12"/>
      <c r="H14" s="12"/>
      <c r="I14" s="18"/>
      <c r="J14" s="18"/>
      <c r="K14" s="18"/>
      <c r="L14" s="12"/>
      <c r="M14" s="15"/>
      <c r="N14" s="16"/>
      <c r="O14" s="11"/>
    </row>
    <row r="15" customFormat="false" ht="15.6" hidden="false" customHeight="false" outlineLevel="0" collapsed="false">
      <c r="C15" s="12"/>
      <c r="D15" s="17"/>
      <c r="E15" s="12"/>
      <c r="F15" s="12"/>
      <c r="G15" s="12"/>
      <c r="H15" s="12"/>
      <c r="I15" s="18"/>
      <c r="J15" s="18"/>
      <c r="K15" s="18"/>
      <c r="L15" s="12"/>
      <c r="M15" s="20" t="s">
        <v>19</v>
      </c>
      <c r="N15" s="16"/>
      <c r="O15" s="11"/>
    </row>
    <row r="16" customFormat="false" ht="15" hidden="false" customHeight="false" outlineLevel="0" collapsed="false">
      <c r="B16" s="21"/>
      <c r="C16" s="22"/>
      <c r="D16" s="23" t="n">
        <v>2021</v>
      </c>
      <c r="E16" s="24"/>
      <c r="F16" s="24"/>
      <c r="G16" s="25" t="n">
        <f aca="false">ROUND(E16+F16,2)</f>
        <v>0</v>
      </c>
      <c r="H16" s="22"/>
      <c r="I16" s="22"/>
      <c r="J16" s="26" t="n">
        <v>0</v>
      </c>
      <c r="K16" s="26" t="n">
        <v>100</v>
      </c>
      <c r="L16" s="27" t="n">
        <f aca="false">ROUND(((G16*H16*I16)+(M16*J16*H16))*K16/100,2)</f>
        <v>0</v>
      </c>
      <c r="M16" s="28" t="n">
        <f aca="false">ROUND(G16/30,2)</f>
        <v>0</v>
      </c>
      <c r="N16" s="11"/>
      <c r="O16" s="11"/>
    </row>
    <row r="17" customFormat="false" ht="15" hidden="false" customHeight="false" outlineLevel="0" collapsed="false">
      <c r="B17" s="21"/>
      <c r="C17" s="22"/>
      <c r="D17" s="23" t="n">
        <v>2022</v>
      </c>
      <c r="E17" s="24"/>
      <c r="F17" s="24"/>
      <c r="G17" s="25" t="n">
        <f aca="false">ROUND(E17+F17,2)</f>
        <v>0</v>
      </c>
      <c r="H17" s="22"/>
      <c r="I17" s="29"/>
      <c r="J17" s="26" t="n">
        <v>0</v>
      </c>
      <c r="K17" s="26" t="n">
        <v>100</v>
      </c>
      <c r="L17" s="27" t="n">
        <f aca="false">ROUND(((G17*H17*I17)+(M17*J17*H17))*K17/100,2)</f>
        <v>0</v>
      </c>
      <c r="M17" s="28" t="n">
        <f aca="false">ROUND(G17/30,2)</f>
        <v>0</v>
      </c>
      <c r="N17" s="11"/>
      <c r="O17" s="11"/>
    </row>
    <row r="18" customFormat="false" ht="15.6" hidden="false" customHeight="false" outlineLevel="0" collapsed="false">
      <c r="B18" s="21"/>
      <c r="C18" s="30" t="s">
        <v>20</v>
      </c>
      <c r="D18" s="31"/>
      <c r="E18" s="32"/>
      <c r="F18" s="32"/>
      <c r="G18" s="25"/>
      <c r="H18" s="22"/>
      <c r="I18" s="33"/>
      <c r="J18" s="34"/>
      <c r="K18" s="34"/>
      <c r="L18" s="27" t="n">
        <f aca="false">G18*H18</f>
        <v>0</v>
      </c>
      <c r="M18" s="28"/>
      <c r="N18" s="11"/>
      <c r="O18" s="11"/>
    </row>
    <row r="19" customFormat="false" ht="15.6" hidden="false" customHeight="false" outlineLevel="0" collapsed="false">
      <c r="B19" s="35"/>
      <c r="C19" s="36"/>
      <c r="D19" s="36"/>
      <c r="E19" s="36"/>
      <c r="F19" s="36"/>
      <c r="G19" s="36"/>
      <c r="H19" s="36"/>
      <c r="I19" s="36"/>
      <c r="J19" s="36"/>
      <c r="K19" s="37"/>
      <c r="L19" s="38" t="n">
        <f aca="false">SUM(L16:L18)</f>
        <v>0</v>
      </c>
      <c r="M19" s="28"/>
      <c r="N19" s="39"/>
      <c r="O19" s="15"/>
    </row>
    <row r="20" customFormat="false" ht="15" hidden="false" customHeight="false" outlineLevel="0" collapsed="false">
      <c r="C20" s="22"/>
      <c r="D20" s="23" t="n">
        <v>2021</v>
      </c>
      <c r="E20" s="24"/>
      <c r="F20" s="24"/>
      <c r="G20" s="25" t="n">
        <f aca="false">ROUND(E20+F20,2)</f>
        <v>0</v>
      </c>
      <c r="H20" s="22"/>
      <c r="I20" s="22"/>
      <c r="J20" s="26" t="n">
        <v>0</v>
      </c>
      <c r="K20" s="26" t="n">
        <v>100</v>
      </c>
      <c r="L20" s="40" t="n">
        <f aca="false">ROUND(((G20*H20*I20)+(M20*J20*H20))*K20/100,2)</f>
        <v>0</v>
      </c>
      <c r="M20" s="28" t="n">
        <f aca="false">ROUND(G20/30,2)</f>
        <v>0</v>
      </c>
      <c r="N20" s="11"/>
      <c r="O20" s="11"/>
    </row>
    <row r="21" customFormat="false" ht="15" hidden="false" customHeight="false" outlineLevel="0" collapsed="false">
      <c r="C21" s="22"/>
      <c r="D21" s="23" t="n">
        <v>2022</v>
      </c>
      <c r="E21" s="24"/>
      <c r="F21" s="24"/>
      <c r="G21" s="25" t="n">
        <f aca="false">ROUND(E21+F21,2)</f>
        <v>0</v>
      </c>
      <c r="H21" s="22"/>
      <c r="I21" s="29"/>
      <c r="J21" s="26" t="n">
        <v>0</v>
      </c>
      <c r="K21" s="26" t="n">
        <v>100</v>
      </c>
      <c r="L21" s="27" t="n">
        <f aca="false">ROUND(((G21*H21*I21)+(M21*J21*H21))*K21/100,2)</f>
        <v>0</v>
      </c>
      <c r="M21" s="28" t="n">
        <f aca="false">ROUND(G21/30,2)</f>
        <v>0</v>
      </c>
      <c r="N21" s="11"/>
      <c r="O21" s="11"/>
    </row>
    <row r="22" customFormat="false" ht="15.6" hidden="false" customHeight="false" outlineLevel="0" collapsed="false">
      <c r="C22" s="30" t="s">
        <v>20</v>
      </c>
      <c r="D22" s="31"/>
      <c r="E22" s="32"/>
      <c r="F22" s="32"/>
      <c r="G22" s="25"/>
      <c r="H22" s="22"/>
      <c r="I22" s="33"/>
      <c r="J22" s="34"/>
      <c r="K22" s="34"/>
      <c r="L22" s="27" t="n">
        <f aca="false">G22*H22</f>
        <v>0</v>
      </c>
      <c r="M22" s="28"/>
      <c r="N22" s="11"/>
      <c r="O22" s="11"/>
    </row>
    <row r="23" customFormat="false" ht="15.6" hidden="false" customHeight="false" outlineLevel="0" collapsed="false">
      <c r="C23" s="36"/>
      <c r="D23" s="36"/>
      <c r="E23" s="36"/>
      <c r="F23" s="36"/>
      <c r="G23" s="36"/>
      <c r="H23" s="36"/>
      <c r="I23" s="36"/>
      <c r="J23" s="36"/>
      <c r="K23" s="41"/>
      <c r="L23" s="38" t="n">
        <f aca="false">SUM(L20:L22)</f>
        <v>0</v>
      </c>
      <c r="M23" s="28"/>
      <c r="N23" s="39"/>
      <c r="O23" s="15"/>
    </row>
    <row r="24" customFormat="false" ht="15" hidden="false" customHeight="false" outlineLevel="0" collapsed="false">
      <c r="C24" s="22"/>
      <c r="D24" s="23" t="n">
        <v>2021</v>
      </c>
      <c r="E24" s="24"/>
      <c r="F24" s="24"/>
      <c r="G24" s="25" t="n">
        <f aca="false">ROUND(E24+F24,2)</f>
        <v>0</v>
      </c>
      <c r="H24" s="22"/>
      <c r="I24" s="22"/>
      <c r="J24" s="26" t="n">
        <v>0</v>
      </c>
      <c r="K24" s="26" t="n">
        <v>100</v>
      </c>
      <c r="L24" s="40" t="n">
        <f aca="false">ROUND(((G24*H24*I24)+(M24*J24*H24))*K24/100,2)</f>
        <v>0</v>
      </c>
      <c r="M24" s="28" t="n">
        <f aca="false">ROUND(G24/30,2)</f>
        <v>0</v>
      </c>
      <c r="N24" s="11"/>
      <c r="O24" s="11"/>
    </row>
    <row r="25" customFormat="false" ht="15" hidden="false" customHeight="false" outlineLevel="0" collapsed="false">
      <c r="C25" s="22"/>
      <c r="D25" s="23" t="n">
        <v>2022</v>
      </c>
      <c r="E25" s="24"/>
      <c r="F25" s="24"/>
      <c r="G25" s="25" t="n">
        <f aca="false">ROUND(E25+F25,2)</f>
        <v>0</v>
      </c>
      <c r="H25" s="22"/>
      <c r="I25" s="29"/>
      <c r="J25" s="26" t="n">
        <v>0</v>
      </c>
      <c r="K25" s="26" t="n">
        <v>100</v>
      </c>
      <c r="L25" s="27" t="n">
        <f aca="false">ROUND(((G25*H25*I25)+(M25*J25*H25))*K25/100,2)</f>
        <v>0</v>
      </c>
      <c r="M25" s="28" t="n">
        <f aca="false">ROUND(G25/30,2)</f>
        <v>0</v>
      </c>
      <c r="N25" s="11"/>
      <c r="O25" s="11"/>
    </row>
    <row r="26" customFormat="false" ht="15.6" hidden="false" customHeight="false" outlineLevel="0" collapsed="false">
      <c r="C26" s="30" t="s">
        <v>20</v>
      </c>
      <c r="D26" s="31"/>
      <c r="E26" s="32"/>
      <c r="F26" s="32"/>
      <c r="G26" s="25"/>
      <c r="H26" s="22"/>
      <c r="I26" s="33"/>
      <c r="J26" s="34"/>
      <c r="K26" s="34"/>
      <c r="L26" s="27" t="n">
        <f aca="false">G26*H26</f>
        <v>0</v>
      </c>
      <c r="M26" s="28"/>
      <c r="N26" s="11"/>
      <c r="O26" s="11"/>
    </row>
    <row r="27" customFormat="false" ht="15.6" hidden="false" customHeight="false" outlineLevel="0" collapsed="false">
      <c r="C27" s="36"/>
      <c r="D27" s="36"/>
      <c r="E27" s="36"/>
      <c r="F27" s="36"/>
      <c r="G27" s="36"/>
      <c r="H27" s="36"/>
      <c r="I27" s="36"/>
      <c r="J27" s="36"/>
      <c r="K27" s="41"/>
      <c r="L27" s="38" t="n">
        <f aca="false">SUM(L24:L26)</f>
        <v>0</v>
      </c>
      <c r="M27" s="28"/>
      <c r="N27" s="39"/>
      <c r="O27" s="15"/>
    </row>
    <row r="28" customFormat="false" ht="15" hidden="false" customHeight="false" outlineLevel="0" collapsed="false">
      <c r="C28" s="22"/>
      <c r="D28" s="23" t="n">
        <v>2021</v>
      </c>
      <c r="E28" s="24"/>
      <c r="F28" s="24"/>
      <c r="G28" s="25" t="n">
        <f aca="false">ROUND(E28+F28,2)</f>
        <v>0</v>
      </c>
      <c r="H28" s="22"/>
      <c r="I28" s="22"/>
      <c r="J28" s="26" t="n">
        <v>0</v>
      </c>
      <c r="K28" s="26" t="n">
        <v>100</v>
      </c>
      <c r="L28" s="40" t="n">
        <f aca="false">ROUND(((G28*H28*I28)+(M28*J28*H28))*K28/100,2)</f>
        <v>0</v>
      </c>
      <c r="M28" s="28" t="n">
        <f aca="false">ROUND(G28/30,2)</f>
        <v>0</v>
      </c>
      <c r="N28" s="11"/>
      <c r="O28" s="11"/>
    </row>
    <row r="29" customFormat="false" ht="15" hidden="false" customHeight="false" outlineLevel="0" collapsed="false">
      <c r="C29" s="22"/>
      <c r="D29" s="23" t="n">
        <v>2022</v>
      </c>
      <c r="E29" s="24"/>
      <c r="F29" s="24"/>
      <c r="G29" s="25" t="n">
        <f aca="false">ROUND(E29+F29,2)</f>
        <v>0</v>
      </c>
      <c r="H29" s="22"/>
      <c r="I29" s="29"/>
      <c r="J29" s="26" t="n">
        <v>0</v>
      </c>
      <c r="K29" s="26" t="n">
        <v>100</v>
      </c>
      <c r="L29" s="27" t="n">
        <f aca="false">ROUND(((G29*H29*I29)+(M29*J29*H29))*K29/100,2)</f>
        <v>0</v>
      </c>
      <c r="M29" s="28" t="n">
        <f aca="false">ROUND(G29/30,2)</f>
        <v>0</v>
      </c>
      <c r="N29" s="11"/>
      <c r="O29" s="11"/>
    </row>
    <row r="30" customFormat="false" ht="15.6" hidden="false" customHeight="false" outlineLevel="0" collapsed="false">
      <c r="C30" s="30" t="s">
        <v>20</v>
      </c>
      <c r="D30" s="31"/>
      <c r="E30" s="32"/>
      <c r="F30" s="32"/>
      <c r="G30" s="25"/>
      <c r="H30" s="22"/>
      <c r="I30" s="33"/>
      <c r="J30" s="34"/>
      <c r="K30" s="34"/>
      <c r="L30" s="27" t="n">
        <f aca="false">G30*H30</f>
        <v>0</v>
      </c>
      <c r="M30" s="28"/>
      <c r="N30" s="11"/>
      <c r="O30" s="11"/>
    </row>
    <row r="31" customFormat="false" ht="15.6" hidden="false" customHeight="false" outlineLevel="0" collapsed="false">
      <c r="C31" s="42"/>
      <c r="D31" s="42"/>
      <c r="E31" s="42"/>
      <c r="F31" s="42"/>
      <c r="G31" s="42"/>
      <c r="H31" s="42"/>
      <c r="I31" s="42"/>
      <c r="J31" s="42"/>
      <c r="K31" s="41"/>
      <c r="L31" s="38" t="n">
        <f aca="false">SUM(L28:L30)</f>
        <v>0</v>
      </c>
      <c r="M31" s="28"/>
      <c r="N31" s="39"/>
      <c r="O31" s="15"/>
    </row>
    <row r="32" customFormat="false" ht="15.6" hidden="false" customHeight="false" outlineLevel="0" collapsed="false">
      <c r="C32" s="43" t="s">
        <v>21</v>
      </c>
      <c r="D32" s="44"/>
      <c r="E32" s="44"/>
      <c r="F32" s="44"/>
      <c r="G32" s="44"/>
      <c r="H32" s="44"/>
      <c r="I32" s="44"/>
      <c r="J32" s="44"/>
      <c r="K32" s="45"/>
      <c r="L32" s="46" t="n">
        <f aca="false">L19+L23+L31</f>
        <v>0</v>
      </c>
      <c r="M32" s="11"/>
      <c r="N32" s="47" t="n">
        <f aca="false">SUM(N17:N31)</f>
        <v>0</v>
      </c>
      <c r="O32" s="11"/>
    </row>
    <row r="35" customFormat="false" ht="13.8" hidden="false" customHeight="false" outlineLevel="0" collapsed="false">
      <c r="C35" s="48" t="s">
        <v>22</v>
      </c>
      <c r="D35" s="48"/>
      <c r="E35" s="48"/>
      <c r="F35" s="48"/>
      <c r="G35" s="48"/>
      <c r="H35" s="48"/>
      <c r="I35" s="48"/>
      <c r="J35" s="48"/>
      <c r="K35" s="48"/>
      <c r="L35" s="48"/>
    </row>
    <row r="36" customFormat="false" ht="13.8" hidden="false" customHeight="false" outlineLevel="0" collapsed="false">
      <c r="C36" s="49" t="s">
        <v>23</v>
      </c>
      <c r="D36" s="50"/>
      <c r="E36" s="35"/>
      <c r="F36" s="35"/>
      <c r="G36" s="35"/>
      <c r="H36" s="35"/>
      <c r="I36" s="35"/>
      <c r="J36" s="35"/>
      <c r="K36" s="35"/>
      <c r="L36" s="51"/>
    </row>
    <row r="37" customFormat="false" ht="32.4" hidden="false" customHeight="true" outlineLevel="0" collapsed="false">
      <c r="C37" s="52"/>
      <c r="D37" s="35"/>
      <c r="E37" s="35"/>
      <c r="F37" s="35"/>
      <c r="G37" s="53" t="s">
        <v>24</v>
      </c>
      <c r="H37" s="53"/>
      <c r="I37" s="53"/>
      <c r="J37" s="54" t="s">
        <v>25</v>
      </c>
      <c r="K37" s="35"/>
      <c r="L37" s="51"/>
      <c r="N37" s="54" t="s">
        <v>26</v>
      </c>
    </row>
    <row r="38" customFormat="false" ht="13.2" hidden="false" customHeight="true" outlineLevel="0" collapsed="false">
      <c r="C38" s="52"/>
      <c r="D38" s="35"/>
      <c r="E38" s="35"/>
      <c r="F38" s="35"/>
      <c r="G38" s="55"/>
      <c r="H38" s="55"/>
      <c r="I38" s="55"/>
      <c r="J38" s="56"/>
      <c r="K38" s="35"/>
      <c r="L38" s="51"/>
      <c r="N38" s="56"/>
    </row>
    <row r="39" customFormat="false" ht="13.2" hidden="false" customHeight="true" outlineLevel="0" collapsed="false">
      <c r="C39" s="52"/>
      <c r="D39" s="35"/>
      <c r="E39" s="35"/>
      <c r="F39" s="35"/>
      <c r="G39" s="57"/>
      <c r="H39" s="57"/>
      <c r="I39" s="57"/>
      <c r="J39" s="56"/>
      <c r="K39" s="35"/>
      <c r="L39" s="51"/>
      <c r="N39" s="56"/>
    </row>
    <row r="40" customFormat="false" ht="13.2" hidden="false" customHeight="true" outlineLevel="0" collapsed="false">
      <c r="C40" s="52"/>
      <c r="D40" s="35"/>
      <c r="E40" s="35"/>
      <c r="F40" s="35"/>
      <c r="G40" s="58"/>
      <c r="H40" s="58"/>
      <c r="I40" s="58"/>
      <c r="J40" s="56"/>
      <c r="K40" s="35"/>
      <c r="L40" s="51"/>
      <c r="N40" s="59"/>
    </row>
    <row r="41" customFormat="false" ht="13.8" hidden="false" customHeight="true" outlineLevel="0" collapsed="false">
      <c r="C41" s="60"/>
      <c r="D41" s="61"/>
      <c r="E41" s="61"/>
      <c r="F41" s="61"/>
      <c r="G41" s="61"/>
      <c r="H41" s="61"/>
      <c r="I41" s="61"/>
      <c r="J41" s="47" t="n">
        <f aca="false">SUM(J38:J40)</f>
        <v>0</v>
      </c>
      <c r="K41" s="62" t="s">
        <v>27</v>
      </c>
      <c r="L41" s="63"/>
      <c r="N41" s="47" t="n">
        <f aca="false">SUM(N38:N40)</f>
        <v>0</v>
      </c>
    </row>
    <row r="42" customFormat="false" ht="15.6" hidden="false" customHeight="false" outlineLevel="0" collapsed="false">
      <c r="B42" s="64"/>
      <c r="C42" s="64"/>
      <c r="D42" s="64"/>
      <c r="E42" s="65"/>
      <c r="F42" s="66"/>
      <c r="G42" s="64"/>
      <c r="H42" s="64"/>
    </row>
    <row r="43" customFormat="false" ht="13.8" hidden="false" customHeight="false" outlineLevel="0" collapsed="false">
      <c r="C43" s="67" t="s">
        <v>28</v>
      </c>
      <c r="D43" s="67"/>
      <c r="E43" s="67"/>
      <c r="F43" s="67"/>
      <c r="G43" s="67"/>
      <c r="H43" s="67"/>
      <c r="I43" s="67"/>
      <c r="J43" s="67"/>
      <c r="K43" s="67"/>
      <c r="L43" s="67"/>
    </row>
    <row r="44" customFormat="false" ht="15.6" hidden="false" customHeight="true" outlineLevel="0" collapsed="false">
      <c r="C44" s="68" t="s">
        <v>6</v>
      </c>
      <c r="D44" s="69"/>
      <c r="E44" s="70"/>
      <c r="F44" s="70"/>
      <c r="G44" s="70"/>
      <c r="H44" s="70"/>
      <c r="I44" s="70"/>
      <c r="J44" s="71" t="n">
        <f aca="false">N32</f>
        <v>0</v>
      </c>
      <c r="K44" s="72"/>
      <c r="L44" s="73"/>
      <c r="M44" s="35"/>
      <c r="N44" s="35"/>
      <c r="O44" s="74"/>
    </row>
    <row r="45" customFormat="false" ht="13.8" hidden="false" customHeight="false" outlineLevel="0" collapsed="false">
      <c r="C45" s="52"/>
      <c r="D45" s="35"/>
      <c r="E45" s="35"/>
      <c r="F45" s="35"/>
      <c r="G45" s="35"/>
      <c r="H45" s="35"/>
      <c r="I45" s="35"/>
      <c r="J45" s="75"/>
      <c r="K45" s="35"/>
      <c r="L45" s="51"/>
      <c r="N45" s="76"/>
      <c r="O45" s="77"/>
    </row>
    <row r="46" customFormat="false" ht="13.8" hidden="false" customHeight="false" outlineLevel="0" collapsed="false">
      <c r="C46" s="78" t="s">
        <v>22</v>
      </c>
      <c r="D46" s="79"/>
      <c r="E46" s="70"/>
      <c r="F46" s="70"/>
      <c r="G46" s="70"/>
      <c r="H46" s="70"/>
      <c r="I46" s="70"/>
      <c r="J46" s="71" t="n">
        <f aca="false">N41</f>
        <v>0</v>
      </c>
      <c r="K46" s="80"/>
      <c r="L46" s="51"/>
      <c r="M46" s="35"/>
      <c r="N46" s="80"/>
      <c r="O46" s="74"/>
    </row>
    <row r="47" customFormat="false" ht="13.2" hidden="false" customHeight="false" outlineLevel="0" collapsed="false">
      <c r="C47" s="52"/>
      <c r="D47" s="35"/>
      <c r="E47" s="35"/>
      <c r="F47" s="35"/>
      <c r="G47" s="35"/>
      <c r="H47" s="35"/>
      <c r="I47" s="35"/>
      <c r="J47" s="35"/>
      <c r="K47" s="35"/>
      <c r="L47" s="51"/>
      <c r="N47" s="80"/>
      <c r="O47" s="35"/>
    </row>
    <row r="48" customFormat="false" ht="15" hidden="false" customHeight="false" outlineLevel="0" collapsed="false">
      <c r="C48" s="81"/>
      <c r="D48" s="82"/>
      <c r="E48" s="61"/>
      <c r="F48" s="61"/>
      <c r="G48" s="61"/>
      <c r="H48" s="61"/>
      <c r="I48" s="63"/>
      <c r="J48" s="83" t="n">
        <f aca="false">SUM(J44:J47)</f>
        <v>0</v>
      </c>
      <c r="K48" s="62" t="s">
        <v>27</v>
      </c>
      <c r="L48" s="63"/>
      <c r="M48" s="35"/>
      <c r="N48" s="84"/>
      <c r="O48" s="85"/>
    </row>
    <row r="52" customFormat="false" ht="15" hidden="false" customHeight="false" outlineLevel="0" collapsed="false">
      <c r="C52" s="86" t="s">
        <v>29</v>
      </c>
      <c r="D52" s="87"/>
      <c r="E52" s="87"/>
      <c r="F52" s="88" t="s">
        <v>30</v>
      </c>
      <c r="G52" s="88"/>
    </row>
    <row r="53" customFormat="false" ht="15" hidden="false" customHeight="true" outlineLevel="0" collapsed="false">
      <c r="C53" s="89" t="s">
        <v>31</v>
      </c>
      <c r="D53" s="89"/>
      <c r="E53" s="90" t="s">
        <v>32</v>
      </c>
      <c r="F53" s="91" t="n">
        <v>40225.6</v>
      </c>
      <c r="G53" s="92"/>
    </row>
    <row r="54" customFormat="false" ht="15" hidden="false" customHeight="false" outlineLevel="0" collapsed="false">
      <c r="C54" s="89"/>
      <c r="D54" s="93"/>
      <c r="E54" s="94" t="s">
        <v>33</v>
      </c>
      <c r="F54" s="95" t="n">
        <v>36815.6</v>
      </c>
      <c r="G54" s="92"/>
    </row>
    <row r="55" customFormat="false" ht="15" hidden="false" customHeight="false" outlineLevel="0" collapsed="false">
      <c r="C55" s="89"/>
      <c r="D55" s="93"/>
      <c r="E55" s="94" t="s">
        <v>34</v>
      </c>
      <c r="F55" s="95" t="n">
        <v>33380.8</v>
      </c>
      <c r="G55" s="92"/>
    </row>
    <row r="56" customFormat="false" ht="15" hidden="false" customHeight="false" outlineLevel="0" collapsed="false">
      <c r="C56" s="89"/>
      <c r="D56" s="93"/>
      <c r="E56" s="94" t="s">
        <v>35</v>
      </c>
      <c r="F56" s="95" t="n">
        <v>28991.2</v>
      </c>
      <c r="G56" s="92"/>
    </row>
    <row r="57" customFormat="false" ht="15" hidden="false" customHeight="false" outlineLevel="0" collapsed="false">
      <c r="C57" s="89"/>
      <c r="D57" s="93"/>
      <c r="E57" s="94" t="s">
        <v>36</v>
      </c>
      <c r="F57" s="95" t="n">
        <v>25258.8</v>
      </c>
      <c r="G57" s="92"/>
    </row>
    <row r="58" customFormat="false" ht="15" hidden="false" customHeight="false" outlineLevel="0" collapsed="false">
      <c r="C58" s="96" t="s">
        <v>37</v>
      </c>
      <c r="D58" s="97"/>
      <c r="E58" s="98"/>
      <c r="F58" s="99" t="s">
        <v>38</v>
      </c>
      <c r="G58" s="100" t="s">
        <v>39</v>
      </c>
    </row>
    <row r="59" customFormat="false" ht="15" hidden="false" customHeight="false" outlineLevel="0" collapsed="false">
      <c r="C59" s="96"/>
      <c r="D59" s="101"/>
      <c r="E59" s="94" t="s">
        <v>40</v>
      </c>
      <c r="F59" s="95" t="n">
        <v>33126.12</v>
      </c>
      <c r="G59" s="102" t="n">
        <v>33289.56</v>
      </c>
    </row>
    <row r="60" customFormat="false" ht="15" hidden="false" customHeight="false" outlineLevel="0" collapsed="false">
      <c r="C60" s="96"/>
      <c r="D60" s="101"/>
      <c r="E60" s="94" t="s">
        <v>41</v>
      </c>
      <c r="F60" s="95" t="n">
        <v>29708.34</v>
      </c>
      <c r="G60" s="102" t="n">
        <v>29871.79</v>
      </c>
    </row>
    <row r="61" customFormat="false" ht="15" hidden="false" customHeight="false" outlineLevel="0" collapsed="false">
      <c r="C61" s="96"/>
      <c r="D61" s="101"/>
      <c r="E61" s="94" t="s">
        <v>42</v>
      </c>
      <c r="F61" s="95" t="n">
        <v>26257.58</v>
      </c>
      <c r="G61" s="102" t="n">
        <v>26421.02</v>
      </c>
    </row>
    <row r="62" customFormat="false" ht="15" hidden="false" customHeight="false" outlineLevel="0" collapsed="false">
      <c r="C62" s="96"/>
      <c r="D62" s="101"/>
      <c r="E62" s="94" t="s">
        <v>43</v>
      </c>
      <c r="F62" s="95" t="n">
        <v>22458.07</v>
      </c>
      <c r="G62" s="102" t="n">
        <v>22621.51</v>
      </c>
    </row>
    <row r="63" customFormat="false" ht="15" hidden="false" customHeight="false" outlineLevel="0" collapsed="false">
      <c r="C63" s="96"/>
      <c r="D63" s="103"/>
      <c r="E63" s="104" t="s">
        <v>44</v>
      </c>
      <c r="F63" s="105" t="n">
        <v>18801.47</v>
      </c>
      <c r="G63" s="106" t="n">
        <v>18964.91</v>
      </c>
    </row>
    <row r="64" customFormat="false" ht="13.2" hidden="false" customHeight="false" outlineLevel="0" collapsed="false">
      <c r="C64" s="107"/>
      <c r="D64" s="107"/>
      <c r="E64" s="107"/>
      <c r="F64" s="107"/>
      <c r="G64" s="107"/>
    </row>
    <row r="65" customFormat="false" ht="13.2" hidden="false" customHeight="false" outlineLevel="0" collapsed="false">
      <c r="C65" s="107"/>
      <c r="D65" s="107"/>
      <c r="E65" s="107"/>
      <c r="F65" s="107"/>
      <c r="G65" s="107"/>
    </row>
    <row r="66" customFormat="false" ht="13.2" hidden="false" customHeight="false" outlineLevel="0" collapsed="false">
      <c r="C66" s="107" t="s">
        <v>45</v>
      </c>
      <c r="D66" s="107"/>
      <c r="E66" s="107"/>
      <c r="F66" s="107"/>
      <c r="G66" s="107"/>
    </row>
    <row r="67" customFormat="false" ht="13.2" hidden="false" customHeight="false" outlineLevel="0" collapsed="false">
      <c r="C67" s="107" t="s">
        <v>46</v>
      </c>
      <c r="D67" s="107"/>
      <c r="E67" s="107"/>
      <c r="F67" s="107"/>
      <c r="G67" s="107"/>
    </row>
  </sheetData>
  <mergeCells count="34">
    <mergeCell ref="C3:M3"/>
    <mergeCell ref="C4:M4"/>
    <mergeCell ref="C5:M5"/>
    <mergeCell ref="C6:M6"/>
    <mergeCell ref="C7:M7"/>
    <mergeCell ref="C9:D9"/>
    <mergeCell ref="C11:L11"/>
    <mergeCell ref="C12:C15"/>
    <mergeCell ref="D12:G12"/>
    <mergeCell ref="H12:H15"/>
    <mergeCell ref="L12:L15"/>
    <mergeCell ref="N12:N15"/>
    <mergeCell ref="D13:D15"/>
    <mergeCell ref="E13:E15"/>
    <mergeCell ref="F13:F15"/>
    <mergeCell ref="G13:G15"/>
    <mergeCell ref="B16:B18"/>
    <mergeCell ref="C16:C17"/>
    <mergeCell ref="C19:J19"/>
    <mergeCell ref="C20:C21"/>
    <mergeCell ref="C23:J23"/>
    <mergeCell ref="C24:C25"/>
    <mergeCell ref="C27:J27"/>
    <mergeCell ref="C28:C29"/>
    <mergeCell ref="C31:J31"/>
    <mergeCell ref="C35:L35"/>
    <mergeCell ref="G37:I37"/>
    <mergeCell ref="G38:I38"/>
    <mergeCell ref="G39:I39"/>
    <mergeCell ref="G40:I40"/>
    <mergeCell ref="C43:L43"/>
    <mergeCell ref="F52:G52"/>
    <mergeCell ref="C53:C57"/>
    <mergeCell ref="C58:C6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2011-04-01T13:09:27Z</dcterms:created>
  <dc:creator>Encarnación Contreras Morillas</dc:creator>
  <dc:description/>
  <dc:language>es-ES</dc:language>
  <cp:lastModifiedBy/>
  <cp:lastPrinted>2019-07-30T11:51:42Z</cp:lastPrinted>
  <dcterms:modified xsi:type="dcterms:W3CDTF">2021-06-08T11:42:00Z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