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6380" windowHeight="8190" tabRatio="500"/>
  </bookViews>
  <sheets>
    <sheet name="SOIBJOVE III 2021-2022" sheetId="4" r:id="rId1"/>
  </sheets>
  <definedNames>
    <definedName name="a">#REF!</definedName>
    <definedName name="_xlnm.Print_Area" localSheetId="0">'SOIBJOVE III 2021-2022'!$A$1:$S$47</definedName>
    <definedName name="as">#REF!</definedName>
    <definedName name="d">#REF!</definedName>
    <definedName name="e">#REF!</definedName>
    <definedName name="Excel_BuiltIn_Criteria_3">#REF!</definedName>
    <definedName name="m">#REF!</definedName>
    <definedName name="n">#REF!</definedName>
    <definedName name="packfung">#REF!</definedName>
    <definedName name="packfung_1">#REF!</definedName>
    <definedName name="PF">#REF!</definedName>
    <definedName name="PL">#REF!</definedName>
    <definedName name="PO">#REF!</definedName>
    <definedName name="x">#REF!</definedName>
    <definedName name="xxx">#REF!</definedName>
    <definedName name="xxxxx">#REF!</definedName>
    <definedName name="xxxxxxxxxxxxx">#REF!</definedName>
    <definedName name="z">#REF!</definedName>
  </definedNames>
  <calcPr calcId="125725" iterate="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P20" i="4"/>
  <c r="M20"/>
  <c r="M21"/>
  <c r="P21" s="1"/>
  <c r="M22"/>
  <c r="P22" s="1"/>
  <c r="M23"/>
  <c r="P23" s="1"/>
  <c r="M24"/>
  <c r="P24" s="1"/>
  <c r="M25"/>
  <c r="P25" s="1"/>
  <c r="M26"/>
  <c r="P26" s="1"/>
  <c r="M27"/>
  <c r="P27" s="1"/>
  <c r="M28"/>
  <c r="P28" s="1"/>
  <c r="M29"/>
  <c r="P29" s="1"/>
  <c r="M30"/>
  <c r="P30" s="1"/>
  <c r="M31"/>
  <c r="P31" s="1"/>
  <c r="M32"/>
  <c r="P32" s="1"/>
  <c r="M33"/>
  <c r="P33" s="1"/>
  <c r="M34"/>
  <c r="P34" s="1"/>
  <c r="M35"/>
  <c r="P35" s="1"/>
  <c r="M36"/>
  <c r="P36" s="1"/>
  <c r="M37"/>
  <c r="P37" s="1"/>
  <c r="L20"/>
  <c r="O20" s="1"/>
  <c r="L21"/>
  <c r="O21" s="1"/>
  <c r="L22"/>
  <c r="O22" s="1"/>
  <c r="L23"/>
  <c r="O23" s="1"/>
  <c r="L24"/>
  <c r="O24" s="1"/>
  <c r="L25"/>
  <c r="O25" s="1"/>
  <c r="L26"/>
  <c r="O26" s="1"/>
  <c r="L27"/>
  <c r="O27" s="1"/>
  <c r="L28"/>
  <c r="O28" s="1"/>
  <c r="L29"/>
  <c r="O29" s="1"/>
  <c r="L30"/>
  <c r="O30" s="1"/>
  <c r="L31"/>
  <c r="O31" s="1"/>
  <c r="L32"/>
  <c r="O32" s="1"/>
  <c r="L33"/>
  <c r="O33" s="1"/>
  <c r="L34"/>
  <c r="O34" s="1"/>
  <c r="L35"/>
  <c r="O35" s="1"/>
  <c r="L36"/>
  <c r="O36" s="1"/>
  <c r="L37"/>
  <c r="O37" s="1"/>
  <c r="J20"/>
  <c r="N20" s="1"/>
  <c r="J21"/>
  <c r="N21" s="1"/>
  <c r="J22"/>
  <c r="N22" s="1"/>
  <c r="J23"/>
  <c r="N23" s="1"/>
  <c r="J24"/>
  <c r="N24" s="1"/>
  <c r="J25"/>
  <c r="N25" s="1"/>
  <c r="J26"/>
  <c r="N26" s="1"/>
  <c r="J27"/>
  <c r="N27" s="1"/>
  <c r="J28"/>
  <c r="N28" s="1"/>
  <c r="J29"/>
  <c r="N29" s="1"/>
  <c r="J30"/>
  <c r="N30" s="1"/>
  <c r="J31"/>
  <c r="N31" s="1"/>
  <c r="J32"/>
  <c r="N32" s="1"/>
  <c r="J33"/>
  <c r="N33" s="1"/>
  <c r="J34"/>
  <c r="N34" s="1"/>
  <c r="J35"/>
  <c r="N35" s="1"/>
  <c r="J36"/>
  <c r="N36" s="1"/>
  <c r="J37"/>
  <c r="N37" s="1"/>
  <c r="J14"/>
  <c r="J15"/>
  <c r="J16"/>
  <c r="J17"/>
  <c r="J18"/>
  <c r="J19"/>
  <c r="J13"/>
  <c r="Q23" l="1"/>
  <c r="S23" s="1"/>
  <c r="Q32"/>
  <c r="S32" s="1"/>
  <c r="Q37"/>
  <c r="S37" s="1"/>
  <c r="Q26"/>
  <c r="S26" s="1"/>
  <c r="Q31"/>
  <c r="S31" s="1"/>
  <c r="Q34"/>
  <c r="S34" s="1"/>
  <c r="Q35"/>
  <c r="S35" s="1"/>
  <c r="Q22"/>
  <c r="S22" s="1"/>
  <c r="Q36"/>
  <c r="S36" s="1"/>
  <c r="Q33"/>
  <c r="S33" s="1"/>
  <c r="Q30"/>
  <c r="S30" s="1"/>
  <c r="Q29"/>
  <c r="S29" s="1"/>
  <c r="Q28"/>
  <c r="S28" s="1"/>
  <c r="Q27"/>
  <c r="S27" s="1"/>
  <c r="Q25"/>
  <c r="S25" s="1"/>
  <c r="Q24"/>
  <c r="S24" s="1"/>
  <c r="Q21"/>
  <c r="S21" s="1"/>
  <c r="Q20"/>
  <c r="M19"/>
  <c r="P19" s="1"/>
  <c r="L19"/>
  <c r="O19" s="1"/>
  <c r="N19"/>
  <c r="M18"/>
  <c r="P18" s="1"/>
  <c r="L18"/>
  <c r="O18" s="1"/>
  <c r="N18"/>
  <c r="M17"/>
  <c r="P17" s="1"/>
  <c r="L17"/>
  <c r="O17" s="1"/>
  <c r="N17"/>
  <c r="M16"/>
  <c r="P16" s="1"/>
  <c r="L16"/>
  <c r="O16" s="1"/>
  <c r="N16"/>
  <c r="M15"/>
  <c r="P15" s="1"/>
  <c r="L15"/>
  <c r="O15" s="1"/>
  <c r="N15"/>
  <c r="M14"/>
  <c r="P14" s="1"/>
  <c r="L14"/>
  <c r="O14" s="1"/>
  <c r="N14"/>
  <c r="M13"/>
  <c r="P13" s="1"/>
  <c r="L13"/>
  <c r="O13" s="1"/>
  <c r="N13"/>
  <c r="S20" l="1"/>
  <c r="O38"/>
  <c r="N38"/>
  <c r="P38"/>
  <c r="Q18"/>
  <c r="Q17"/>
  <c r="S17" s="1"/>
  <c r="Q13"/>
  <c r="S13" s="1"/>
  <c r="Q19"/>
  <c r="Q14"/>
  <c r="S14" s="1"/>
  <c r="Q15"/>
  <c r="Q16"/>
  <c r="S16" s="1"/>
  <c r="S19" l="1"/>
  <c r="S18"/>
  <c r="S15"/>
  <c r="Q38"/>
  <c r="R38" l="1"/>
</calcChain>
</file>

<file path=xl/sharedStrings.xml><?xml version="1.0" encoding="utf-8"?>
<sst xmlns="http://schemas.openxmlformats.org/spreadsheetml/2006/main" count="96" uniqueCount="71">
  <si>
    <t>Cens</t>
  </si>
  <si>
    <t>Entitat</t>
  </si>
  <si>
    <t>Illa</t>
  </si>
  <si>
    <t>Família professional</t>
  </si>
  <si>
    <t>hores teòriques</t>
  </si>
  <si>
    <t>Mòdul A (costs personal)</t>
  </si>
  <si>
    <t>Mòdul B (altres despeses)</t>
  </si>
  <si>
    <t>Totals:</t>
  </si>
  <si>
    <t>FAMÍLIA PROFESSIONAL</t>
  </si>
  <si>
    <t>Cost/h màxim formadors i tutors (euros)</t>
  </si>
  <si>
    <t>ADG</t>
  </si>
  <si>
    <t>AFD</t>
  </si>
  <si>
    <t>AGA</t>
  </si>
  <si>
    <t>ARG</t>
  </si>
  <si>
    <t>ART</t>
  </si>
  <si>
    <t>COM</t>
  </si>
  <si>
    <t>ELE</t>
  </si>
  <si>
    <t>ENA</t>
  </si>
  <si>
    <t>EOC</t>
  </si>
  <si>
    <t>FME</t>
  </si>
  <si>
    <t>HOT</t>
  </si>
  <si>
    <t>IEX</t>
  </si>
  <si>
    <t>IFC</t>
  </si>
  <si>
    <t>IMA</t>
  </si>
  <si>
    <t>IMP</t>
  </si>
  <si>
    <t>IMS</t>
  </si>
  <si>
    <t>INA</t>
  </si>
  <si>
    <t>MAM</t>
  </si>
  <si>
    <t>MAP</t>
  </si>
  <si>
    <t>QUI</t>
  </si>
  <si>
    <t>SAN</t>
  </si>
  <si>
    <t>SEA</t>
  </si>
  <si>
    <t>SSC</t>
  </si>
  <si>
    <t>TCP</t>
  </si>
  <si>
    <t>TMV</t>
  </si>
  <si>
    <t>VIC</t>
  </si>
  <si>
    <t xml:space="preserve">                                                       </t>
  </si>
  <si>
    <t xml:space="preserve">                          </t>
  </si>
  <si>
    <t xml:space="preserve"> </t>
  </si>
  <si>
    <t>Núm. d'alumnes en els mòduls teòrics (1)</t>
  </si>
  <si>
    <t>(1)</t>
  </si>
  <si>
    <t>Núm. d'alumnes de les pràctiques no laborals (1)</t>
  </si>
  <si>
    <t>Mòdul A màxim</t>
  </si>
  <si>
    <t>Mòdul B màxim</t>
  </si>
  <si>
    <t xml:space="preserve">Pressupost sol.licitat (2)
</t>
  </si>
  <si>
    <t>Pressupost total màxim</t>
  </si>
  <si>
    <t>(2)</t>
  </si>
  <si>
    <t>SI</t>
  </si>
  <si>
    <t>NO</t>
  </si>
  <si>
    <t>Imputa personal de suport de col.lectius vulnerables?</t>
  </si>
  <si>
    <t>El nº d'alumnes no pot ser superior al nº d'alumnes pel qual està acreditada l'entitat. El nº mínim d'alumnes a sol.licitar d'acord amb la convocatòria són 8.</t>
  </si>
  <si>
    <t>FCO</t>
  </si>
  <si>
    <t>Ordre prioritari de sol.licitud</t>
  </si>
  <si>
    <t>Control pressupostari (3)</t>
  </si>
  <si>
    <t>(3)</t>
  </si>
  <si>
    <t>hores pràctiques no laborals (4)</t>
  </si>
  <si>
    <t>(4)</t>
  </si>
  <si>
    <t>Mòdul C (PNL)(4)</t>
  </si>
  <si>
    <t>IMPORT MÀXIM BLOC C: Cost Mòdul PNL (4)</t>
  </si>
  <si>
    <t xml:space="preserve">IMPORT MÀXIM BLOC A: Pressupost Costs de personal </t>
  </si>
  <si>
    <t xml:space="preserve">IMPORT MÀXIM BLOC B: Pressupost Altres Despeses </t>
  </si>
  <si>
    <t>S'ha d'emplenar obligatòriament. El pressupost sol.licitat pot ser o ha de ser inferior al màxim per a poder complir amb els requisits de la convocatòria. La columna control pressupostari permet saber si el pressupost sol.licitit compleix amb els requeriments dela convocatòria.</t>
  </si>
  <si>
    <t>És una especialitat formativa conduent a certificat de professionalitat?</t>
  </si>
  <si>
    <t>Codi de l'especialitat formativa</t>
  </si>
  <si>
    <t>Denominació de l'especialitat formativa</t>
  </si>
  <si>
    <t>en el cas de que el pressupost sigui incorrecte, resulta que el cost/hora/alumne sol.licitats pels blocs A i B que s'inclou a la columna "Pressupost sol.licitat" calculat restant al pressupost sol.licitat l'import màxim del Bloc C, dividit entre els alumnes sol.licitats i el nombre d'hores de durada de l'especialitat formativa (sense tenir en compte les hores de les pràctiques professionals no laborals) és superior a 8 € en cas de que es tracti d'un certificat de professionalitat o superior a 13 en cas contrari, la qual cosa no està permesa per la convocatòria, així doncs s'haurà de modificar el nombre d'alumnes o el pressupost sol.licitat de manera que resulti un cost/hora/alumne menor o igual a 8 € pel cas de certificats de professionalitat o menor o igual a 13 € pel cas d'especialitats formatives no conduents a certificats de professionalitat.</t>
  </si>
  <si>
    <t>En el cas de que l'especialitat formativa no condueixi a la consecució de un certificat de professionalitat no hi ha pràctiques professionals no laborals, per la qual cosa els valors d'aquestes caselles han de ser 0.</t>
  </si>
  <si>
    <t>Denominació especialitat formativa:</t>
  </si>
  <si>
    <t>SOL.LICITUD ESPECIALITATS FORMATIVES  CONVOCATÒRIA SOIB JOVE ITINERARIS INTEGRALS D'INSERCIÓ 2021/2022</t>
  </si>
  <si>
    <t>Data:</t>
  </si>
  <si>
    <t>Signatura representant entitat:</t>
  </si>
</sst>
</file>

<file path=xl/styles.xml><?xml version="1.0" encoding="utf-8"?>
<styleSheet xmlns="http://schemas.openxmlformats.org/spreadsheetml/2006/main">
  <numFmts count="7">
    <numFmt numFmtId="164" formatCode="_-* #,##0.00&quot; €&quot;_-;\-* #,##0.00&quot; €&quot;_-;_-* \-??&quot; €&quot;_-;_-@_-"/>
    <numFmt numFmtId="165" formatCode="_-* #,##0.00\ _€_-;\-* #,##0.00\ _€_-;_-* \-??\ _€_-;_-@_-"/>
    <numFmt numFmtId="166" formatCode="0\ %"/>
    <numFmt numFmtId="167" formatCode="0.00;\-0.00;;@"/>
    <numFmt numFmtId="168" formatCode="0;\-0;;@"/>
    <numFmt numFmtId="169" formatCode="_-* #,##0.00&quot; €&quot;_-;\-* #,##0.00&quot; €&quot;_-;;_-@_-"/>
    <numFmt numFmtId="170" formatCode="#,##0.00&quot; €&quot;;[Red]\-#,##0.00&quot; €&quot;"/>
  </numFmts>
  <fonts count="14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8"/>
      <color rgb="FF333399"/>
      <name val="Cambria"/>
      <family val="2"/>
      <charset val="1"/>
    </font>
    <font>
      <b/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sz val="10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sz val="11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color rgb="FF000000"/>
      <name val="Arial"/>
      <family val="2"/>
      <charset val="1"/>
    </font>
    <font>
      <sz val="8"/>
      <color rgb="FF000000"/>
      <name val="Calibri"/>
      <family val="2"/>
      <charset val="1"/>
    </font>
    <font>
      <b/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999FF"/>
        <bgColor rgb="FFCC99FF"/>
      </patternFill>
    </fill>
    <fill>
      <patternFill patternType="solid">
        <fgColor rgb="FFFF8080"/>
        <bgColor rgb="FFFF99CC"/>
      </patternFill>
    </fill>
    <fill>
      <patternFill patternType="solid">
        <fgColor rgb="FFCCFFFF"/>
        <bgColor rgb="FFDBEEF4"/>
      </patternFill>
    </fill>
    <fill>
      <patternFill patternType="solid">
        <fgColor rgb="FFCCCCFF"/>
        <bgColor rgb="FFD9D9D9"/>
      </patternFill>
    </fill>
    <fill>
      <patternFill patternType="solid">
        <fgColor rgb="FF99CCFF"/>
        <bgColor rgb="FFCCCCFF"/>
      </patternFill>
    </fill>
    <fill>
      <patternFill patternType="solid">
        <fgColor rgb="FFFFFFCC"/>
        <bgColor rgb="FFFFFFFF"/>
      </patternFill>
    </fill>
    <fill>
      <patternFill patternType="solid">
        <fgColor rgb="FFC0C0C0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CCFFCC"/>
        <bgColor rgb="FFCCFFFF"/>
      </patternFill>
    </fill>
    <fill>
      <patternFill patternType="solid">
        <fgColor rgb="FFFFCC99"/>
        <bgColor rgb="FFD9D9D9"/>
      </patternFill>
    </fill>
    <fill>
      <patternFill patternType="solid">
        <fgColor rgb="FFDBEEF4"/>
        <bgColor rgb="FFCCFFFF"/>
      </patternFill>
    </fill>
  </fills>
  <borders count="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54">
    <xf numFmtId="0" fontId="0" fillId="0" borderId="0"/>
    <xf numFmtId="164" fontId="1" fillId="0" borderId="0" applyBorder="0" applyProtection="0"/>
    <xf numFmtId="164" fontId="1" fillId="0" borderId="0" applyBorder="0" applyProtection="0"/>
    <xf numFmtId="164" fontId="8" fillId="0" borderId="0" applyBorder="0" applyProtection="0"/>
    <xf numFmtId="164" fontId="8" fillId="0" borderId="0" applyBorder="0" applyProtection="0"/>
    <xf numFmtId="165" fontId="8" fillId="0" borderId="0" applyBorder="0" applyProtection="0"/>
    <xf numFmtId="165" fontId="8" fillId="0" borderId="0" applyBorder="0" applyProtection="0"/>
    <xf numFmtId="165" fontId="8" fillId="0" borderId="0" applyBorder="0" applyProtection="0"/>
    <xf numFmtId="165" fontId="8" fillId="0" borderId="0" applyBorder="0" applyProtection="0"/>
    <xf numFmtId="164" fontId="8" fillId="0" borderId="0" applyBorder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Border="0" applyProtection="0"/>
    <xf numFmtId="166" fontId="8" fillId="0" borderId="0" applyBorder="0" applyProtection="0"/>
    <xf numFmtId="166" fontId="1" fillId="0" borderId="0" applyBorder="0" applyProtection="0"/>
    <xf numFmtId="166" fontId="1" fillId="0" borderId="0" applyBorder="0" applyProtection="0"/>
    <xf numFmtId="166" fontId="8" fillId="0" borderId="0" applyBorder="0" applyProtection="0"/>
    <xf numFmtId="166" fontId="8" fillId="0" borderId="0" applyBorder="0" applyProtection="0"/>
    <xf numFmtId="0" fontId="2" fillId="0" borderId="0" applyBorder="0" applyProtection="0"/>
    <xf numFmtId="0" fontId="3" fillId="2" borderId="0" applyBorder="0" applyProtection="0"/>
    <xf numFmtId="0" fontId="3" fillId="3" borderId="0" applyBorder="0" applyProtection="0"/>
    <xf numFmtId="0" fontId="3" fillId="4" borderId="0" applyBorder="0" applyProtection="0"/>
    <xf numFmtId="0" fontId="8" fillId="5" borderId="0" applyBorder="0" applyProtection="0"/>
    <xf numFmtId="0" fontId="8" fillId="5" borderId="0" applyBorder="0" applyProtection="0"/>
    <xf numFmtId="0" fontId="4" fillId="6" borderId="0" applyBorder="0" applyProtection="0"/>
    <xf numFmtId="0" fontId="8" fillId="7" borderId="0" applyBorder="0" applyProtection="0"/>
    <xf numFmtId="0" fontId="8" fillId="8" borderId="0" applyBorder="0" applyProtection="0"/>
    <xf numFmtId="0" fontId="4" fillId="9" borderId="0" applyBorder="0" applyProtection="0"/>
    <xf numFmtId="0" fontId="8" fillId="7" borderId="0" applyBorder="0" applyProtection="0"/>
    <xf numFmtId="0" fontId="8" fillId="10" borderId="0" applyBorder="0" applyProtection="0"/>
    <xf numFmtId="0" fontId="4" fillId="8" borderId="0" applyBorder="0" applyProtection="0"/>
    <xf numFmtId="0" fontId="8" fillId="5" borderId="0" applyBorder="0" applyProtection="0"/>
    <xf numFmtId="0" fontId="8" fillId="8" borderId="0" applyBorder="0" applyProtection="0"/>
    <xf numFmtId="0" fontId="4" fillId="8" borderId="0" applyBorder="0" applyProtection="0"/>
    <xf numFmtId="0" fontId="8" fillId="4" borderId="0" applyBorder="0" applyProtection="0"/>
    <xf numFmtId="0" fontId="8" fillId="5" borderId="0" applyBorder="0" applyProtection="0"/>
    <xf numFmtId="0" fontId="4" fillId="6" borderId="0" applyBorder="0" applyProtection="0"/>
    <xf numFmtId="0" fontId="8" fillId="7" borderId="0" applyBorder="0" applyProtection="0"/>
    <xf numFmtId="0" fontId="8" fillId="11" borderId="0" applyBorder="0" applyProtection="0"/>
    <xf numFmtId="0" fontId="4" fillId="11" borderId="0" applyBorder="0" applyProtection="0"/>
  </cellStyleXfs>
  <cellXfs count="57">
    <xf numFmtId="0" fontId="0" fillId="0" borderId="0" xfId="0"/>
    <xf numFmtId="0" fontId="5" fillId="0" borderId="0" xfId="0" applyFont="1" applyAlignment="1">
      <alignment horizontal="left" wrapText="1"/>
    </xf>
    <xf numFmtId="0" fontId="6" fillId="0" borderId="0" xfId="0" applyFont="1" applyAlignment="1">
      <alignment horizontal="center" vertical="top" wrapText="1"/>
    </xf>
    <xf numFmtId="0" fontId="6" fillId="12" borderId="2" xfId="0" applyFont="1" applyFill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5" fillId="0" borderId="2" xfId="0" applyFont="1" applyBorder="1" applyAlignment="1" applyProtection="1">
      <alignment horizontal="center" vertical="center" wrapText="1"/>
      <protection locked="0"/>
    </xf>
    <xf numFmtId="167" fontId="5" fillId="0" borderId="2" xfId="0" applyNumberFormat="1" applyFont="1" applyBorder="1" applyAlignment="1">
      <alignment horizontal="center" vertical="center" wrapText="1"/>
    </xf>
    <xf numFmtId="169" fontId="5" fillId="0" borderId="2" xfId="0" applyNumberFormat="1" applyFont="1" applyBorder="1" applyAlignment="1">
      <alignment horizontal="center" vertical="center" wrapText="1"/>
    </xf>
    <xf numFmtId="168" fontId="5" fillId="0" borderId="2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170" fontId="3" fillId="0" borderId="0" xfId="0" applyNumberFormat="1" applyFont="1"/>
    <xf numFmtId="0" fontId="1" fillId="0" borderId="0" xfId="11" applyAlignment="1" applyProtection="1">
      <alignment vertical="top"/>
      <protection locked="0"/>
    </xf>
    <xf numFmtId="3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right"/>
    </xf>
    <xf numFmtId="164" fontId="3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9" fillId="0" borderId="0" xfId="0" applyFont="1"/>
    <xf numFmtId="1" fontId="5" fillId="0" borderId="2" xfId="0" applyNumberFormat="1" applyFont="1" applyBorder="1" applyAlignment="1" applyProtection="1">
      <alignment horizontal="center" vertical="center" wrapText="1"/>
      <protection locked="0"/>
    </xf>
    <xf numFmtId="0" fontId="10" fillId="0" borderId="0" xfId="0" applyFont="1"/>
    <xf numFmtId="49" fontId="0" fillId="0" borderId="0" xfId="0" applyNumberFormat="1"/>
    <xf numFmtId="4" fontId="7" fillId="0" borderId="0" xfId="0" applyNumberFormat="1" applyFont="1" applyAlignment="1">
      <alignment horizontal="center"/>
    </xf>
    <xf numFmtId="0" fontId="11" fillId="12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1" fillId="12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13" fillId="0" borderId="2" xfId="0" applyFont="1" applyBorder="1" applyAlignment="1" applyProtection="1">
      <alignment horizontal="center" vertical="center" wrapText="1"/>
      <protection locked="0"/>
    </xf>
    <xf numFmtId="0" fontId="7" fillId="0" borderId="0" xfId="0" applyFont="1" applyFill="1" applyAlignment="1">
      <alignment horizontal="center"/>
    </xf>
    <xf numFmtId="49" fontId="13" fillId="0" borderId="3" xfId="0" applyNumberFormat="1" applyFont="1" applyBorder="1" applyAlignment="1" applyProtection="1">
      <alignment horizontal="center" vertical="center" wrapText="1"/>
      <protection locked="0"/>
    </xf>
    <xf numFmtId="0" fontId="11" fillId="12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0" fillId="0" borderId="2" xfId="0" applyBorder="1"/>
    <xf numFmtId="0" fontId="13" fillId="0" borderId="4" xfId="0" applyFont="1" applyBorder="1" applyAlignment="1" applyProtection="1">
      <alignment horizontal="center" vertical="center" wrapText="1"/>
      <protection locked="0"/>
    </xf>
    <xf numFmtId="49" fontId="13" fillId="0" borderId="6" xfId="0" applyNumberFormat="1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5" xfId="0" applyFont="1" applyFill="1" applyBorder="1" applyAlignment="1" applyProtection="1">
      <alignment horizontal="center" vertical="center" wrapText="1"/>
      <protection locked="0"/>
    </xf>
    <xf numFmtId="1" fontId="5" fillId="0" borderId="5" xfId="0" applyNumberFormat="1" applyFont="1" applyBorder="1" applyAlignment="1" applyProtection="1">
      <alignment horizontal="center" vertical="center" wrapText="1"/>
      <protection locked="0"/>
    </xf>
    <xf numFmtId="167" fontId="5" fillId="0" borderId="5" xfId="0" applyNumberFormat="1" applyFont="1" applyBorder="1" applyAlignment="1">
      <alignment horizontal="center" vertical="center" wrapText="1"/>
    </xf>
    <xf numFmtId="168" fontId="5" fillId="0" borderId="5" xfId="0" applyNumberFormat="1" applyFont="1" applyBorder="1" applyAlignment="1">
      <alignment horizontal="center" vertical="center" wrapText="1"/>
    </xf>
    <xf numFmtId="169" fontId="5" fillId="0" borderId="5" xfId="0" applyNumberFormat="1" applyFont="1" applyBorder="1" applyAlignment="1">
      <alignment horizontal="center" vertical="center" wrapText="1"/>
    </xf>
    <xf numFmtId="0" fontId="0" fillId="0" borderId="5" xfId="0" applyBorder="1"/>
    <xf numFmtId="49" fontId="13" fillId="0" borderId="2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13" fillId="0" borderId="7" xfId="0" applyFont="1" applyBorder="1" applyAlignment="1" applyProtection="1">
      <alignment horizontal="center" vertical="center" wrapText="1"/>
      <protection locked="0"/>
    </xf>
    <xf numFmtId="49" fontId="13" fillId="0" borderId="5" xfId="0" applyNumberFormat="1" applyFont="1" applyBorder="1" applyAlignment="1" applyProtection="1">
      <alignment horizontal="center" vertical="center" wrapText="1"/>
      <protection locked="0"/>
    </xf>
    <xf numFmtId="167" fontId="5" fillId="0" borderId="2" xfId="0" applyNumberFormat="1" applyFont="1" applyBorder="1" applyAlignment="1" applyProtection="1">
      <alignment horizontal="center" vertical="center" wrapText="1"/>
      <protection locked="0"/>
    </xf>
    <xf numFmtId="167" fontId="5" fillId="0" borderId="5" xfId="0" applyNumberFormat="1" applyFont="1" applyBorder="1" applyAlignment="1" applyProtection="1">
      <alignment horizontal="center" vertical="center" wrapText="1"/>
      <protection locked="0"/>
    </xf>
    <xf numFmtId="169" fontId="5" fillId="0" borderId="4" xfId="0" applyNumberFormat="1" applyFont="1" applyBorder="1" applyAlignment="1" applyProtection="1">
      <alignment horizontal="center" vertical="center" wrapText="1"/>
      <protection locked="0"/>
    </xf>
    <xf numFmtId="0" fontId="5" fillId="0" borderId="0" xfId="0" applyFont="1" applyBorder="1" applyAlignment="1">
      <alignment horizontal="left" wrapText="1"/>
    </xf>
    <xf numFmtId="0" fontId="5" fillId="0" borderId="1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center" vertical="top" wrapText="1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center" wrapText="1"/>
    </xf>
    <xf numFmtId="0" fontId="0" fillId="0" borderId="0" xfId="0" applyProtection="1">
      <protection locked="0"/>
    </xf>
  </cellXfs>
  <cellStyles count="54">
    <cellStyle name="Énfasis 1" xfId="33"/>
    <cellStyle name="Énfasis 2" xfId="34"/>
    <cellStyle name="Énfasis 3" xfId="35"/>
    <cellStyle name="Énfasis1 - 20%" xfId="36"/>
    <cellStyle name="Énfasis1 - 40%" xfId="37"/>
    <cellStyle name="Énfasis1 - 60%" xfId="38"/>
    <cellStyle name="Énfasis2 - 20%" xfId="39"/>
    <cellStyle name="Énfasis2 - 40%" xfId="40"/>
    <cellStyle name="Énfasis2 - 60%" xfId="41"/>
    <cellStyle name="Énfasis3 - 20%" xfId="42"/>
    <cellStyle name="Énfasis3 - 40%" xfId="43"/>
    <cellStyle name="Énfasis3 - 60%" xfId="44"/>
    <cellStyle name="Énfasis4 - 20%" xfId="45"/>
    <cellStyle name="Énfasis4 - 40%" xfId="46"/>
    <cellStyle name="Énfasis4 - 60%" xfId="47"/>
    <cellStyle name="Énfasis5 - 20%" xfId="48"/>
    <cellStyle name="Énfasis5 - 40%" xfId="49"/>
    <cellStyle name="Énfasis5 - 60%" xfId="50"/>
    <cellStyle name="Énfasis6 - 20%" xfId="51"/>
    <cellStyle name="Énfasis6 - 40%" xfId="52"/>
    <cellStyle name="Énfasis6 - 60%" xfId="53"/>
    <cellStyle name="Euro" xfId="1"/>
    <cellStyle name="Euro 2" xfId="2"/>
    <cellStyle name="Euro 3" xfId="3"/>
    <cellStyle name="Euro_0708-Justif Econ Aj. Eivissa- CP-0001-08-FP" xfId="4"/>
    <cellStyle name="Millares 2" xfId="5"/>
    <cellStyle name="Millares 2 2" xfId="6"/>
    <cellStyle name="Millares 2 2 2" xfId="7"/>
    <cellStyle name="Millares 3" xfId="8"/>
    <cellStyle name="Moneda 2" xfId="9"/>
    <cellStyle name="Normal" xfId="0" builtinId="0"/>
    <cellStyle name="Normal 10" xfId="10"/>
    <cellStyle name="Normal 2" xfId="11"/>
    <cellStyle name="Normal 2 2" xfId="12"/>
    <cellStyle name="Normal 2 3" xfId="13"/>
    <cellStyle name="Normal 3" xfId="14"/>
    <cellStyle name="Normal 3 2" xfId="15"/>
    <cellStyle name="Normal 3 3" xfId="16"/>
    <cellStyle name="Normal 4" xfId="17"/>
    <cellStyle name="Normal 5" xfId="18"/>
    <cellStyle name="Normal 5 2" xfId="19"/>
    <cellStyle name="Normal 6" xfId="20"/>
    <cellStyle name="Normal 7" xfId="21"/>
    <cellStyle name="Normal 7 2" xfId="22"/>
    <cellStyle name="Normal 7 2 2" xfId="23"/>
    <cellStyle name="Normal 8" xfId="24"/>
    <cellStyle name="Normal 9" xfId="25"/>
    <cellStyle name="Porcentual 2" xfId="26"/>
    <cellStyle name="Porcentual 2 2" xfId="27"/>
    <cellStyle name="Porcentual 3" xfId="28"/>
    <cellStyle name="Porcentual 4" xfId="29"/>
    <cellStyle name="Porcentual 5" xfId="30"/>
    <cellStyle name="Porcentual 6" xfId="31"/>
    <cellStyle name="Título de hoja" xfId="32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BEEF4"/>
      <rgbColor rgb="FFCCFFCC"/>
      <rgbColor rgb="FFD9D9D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111125</xdr:rowOff>
    </xdr:from>
    <xdr:to>
      <xdr:col>14</xdr:col>
      <xdr:colOff>314325</xdr:colOff>
      <xdr:row>3</xdr:row>
      <xdr:rowOff>196215</xdr:rowOff>
    </xdr:to>
    <xdr:pic>
      <xdr:nvPicPr>
        <xdr:cNvPr id="5" name="4 Imagen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42875" y="111125"/>
          <a:ext cx="14363700" cy="656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W75"/>
  <sheetViews>
    <sheetView tabSelected="1" topLeftCell="A9" zoomScaleNormal="100" workbookViewId="0">
      <selection activeCell="E14" sqref="E14"/>
    </sheetView>
  </sheetViews>
  <sheetFormatPr baseColWidth="10" defaultColWidth="9.140625" defaultRowHeight="15"/>
  <cols>
    <col min="2" max="2" width="19.7109375" customWidth="1"/>
    <col min="3" max="3" width="12.7109375" customWidth="1"/>
    <col min="4" max="4" width="10.7109375" customWidth="1"/>
    <col min="5" max="5" width="45.5703125" customWidth="1"/>
    <col min="6" max="6" width="12.42578125" customWidth="1"/>
    <col min="7" max="7" width="10.7109375" customWidth="1"/>
    <col min="8" max="8" width="9.42578125" customWidth="1"/>
    <col min="9" max="9" width="12" customWidth="1"/>
    <col min="10" max="10" width="11" customWidth="1"/>
    <col min="11" max="11" width="12.7109375" customWidth="1"/>
    <col min="12" max="12" width="19.28515625" customWidth="1"/>
    <col min="13" max="13" width="14.7109375" customWidth="1"/>
    <col min="14" max="14" width="13.140625" customWidth="1"/>
    <col min="15" max="16" width="13.28515625" customWidth="1"/>
    <col min="17" max="17" width="14.5703125" customWidth="1"/>
    <col min="18" max="18" width="15.140625" customWidth="1"/>
    <col min="19" max="19" width="25.7109375" customWidth="1"/>
    <col min="20" max="20" width="25.85546875" customWidth="1"/>
    <col min="21" max="21" width="15.42578125" customWidth="1"/>
    <col min="22" max="1025" width="10.7109375" customWidth="1"/>
  </cols>
  <sheetData>
    <row r="2" spans="1:19">
      <c r="B2" s="21" t="s">
        <v>36</v>
      </c>
    </row>
    <row r="3" spans="1:19">
      <c r="B3" s="21" t="s">
        <v>37</v>
      </c>
      <c r="C3" s="21" t="s">
        <v>38</v>
      </c>
    </row>
    <row r="4" spans="1:19" ht="29.25" customHeight="1"/>
    <row r="5" spans="1:19" ht="15.75" thickBot="1">
      <c r="B5" s="50"/>
      <c r="C5" s="1"/>
      <c r="D5" s="51"/>
      <c r="E5" s="52" t="s">
        <v>68</v>
      </c>
      <c r="F5" s="52"/>
      <c r="G5" s="52"/>
      <c r="H5" s="52"/>
      <c r="I5" s="52"/>
      <c r="J5" s="52"/>
      <c r="K5" s="52"/>
      <c r="L5" s="52"/>
      <c r="M5" s="52"/>
      <c r="N5" s="52"/>
      <c r="O5" s="52"/>
      <c r="P5" s="2"/>
      <c r="Q5" s="50"/>
      <c r="R5" s="50"/>
    </row>
    <row r="6" spans="1:19" ht="15.75" thickBot="1">
      <c r="B6" s="50"/>
      <c r="C6" s="1"/>
      <c r="D6" s="51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2"/>
      <c r="Q6" s="50"/>
      <c r="R6" s="50"/>
    </row>
    <row r="7" spans="1:19" ht="15.75" thickBot="1">
      <c r="B7" s="1"/>
      <c r="C7" s="1"/>
      <c r="D7" s="3" t="s">
        <v>0</v>
      </c>
      <c r="E7" s="53"/>
      <c r="F7" s="53"/>
      <c r="G7" s="53"/>
      <c r="H7" s="53"/>
      <c r="I7" s="2"/>
      <c r="J7" s="2"/>
      <c r="K7" s="2"/>
      <c r="L7" s="2"/>
      <c r="M7" s="2"/>
      <c r="N7" s="2"/>
      <c r="O7" s="2"/>
      <c r="P7" s="2"/>
      <c r="Q7" s="1"/>
      <c r="R7" s="1"/>
    </row>
    <row r="8" spans="1:19" ht="15.75" thickBot="1">
      <c r="B8" s="1"/>
      <c r="C8" s="1"/>
      <c r="D8" s="3" t="s">
        <v>1</v>
      </c>
      <c r="E8" s="53"/>
      <c r="F8" s="53"/>
      <c r="G8" s="53"/>
      <c r="H8" s="53"/>
      <c r="I8" s="2"/>
      <c r="J8" s="2"/>
      <c r="K8" s="2"/>
      <c r="L8" s="2"/>
      <c r="M8" s="2"/>
      <c r="N8" s="2"/>
      <c r="O8" s="2"/>
      <c r="P8" s="2"/>
      <c r="Q8" s="1"/>
      <c r="R8" s="1"/>
    </row>
    <row r="9" spans="1:19" ht="15.75" thickBot="1">
      <c r="B9" s="1"/>
      <c r="C9" s="1"/>
      <c r="D9" s="3" t="s">
        <v>2</v>
      </c>
      <c r="E9" s="53"/>
      <c r="F9" s="53"/>
      <c r="G9" s="53"/>
      <c r="H9" s="53"/>
      <c r="I9" s="2"/>
      <c r="J9" s="2"/>
      <c r="K9" s="2"/>
      <c r="L9" s="2"/>
      <c r="M9" s="2"/>
      <c r="N9" s="2"/>
      <c r="O9" s="2"/>
      <c r="P9" s="2"/>
      <c r="Q9" s="1"/>
      <c r="R9" s="1"/>
    </row>
    <row r="10" spans="1:19">
      <c r="B10" s="1"/>
      <c r="C10" s="1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1"/>
      <c r="R10" s="1"/>
    </row>
    <row r="11" spans="1:19" ht="15.75" thickBot="1">
      <c r="B11" s="19" t="s">
        <v>67</v>
      </c>
      <c r="C11" s="5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1"/>
      <c r="R11" s="1"/>
    </row>
    <row r="12" spans="1:19" s="25" customFormat="1" ht="99" customHeight="1" thickBot="1">
      <c r="A12" s="26" t="s">
        <v>52</v>
      </c>
      <c r="B12" s="26" t="s">
        <v>62</v>
      </c>
      <c r="C12" s="26" t="s">
        <v>3</v>
      </c>
      <c r="D12" s="24" t="s">
        <v>63</v>
      </c>
      <c r="E12" s="24" t="s">
        <v>64</v>
      </c>
      <c r="F12" s="24" t="s">
        <v>39</v>
      </c>
      <c r="G12" s="24" t="s">
        <v>41</v>
      </c>
      <c r="H12" s="24" t="s">
        <v>4</v>
      </c>
      <c r="I12" s="24" t="s">
        <v>55</v>
      </c>
      <c r="J12" s="24" t="s">
        <v>5</v>
      </c>
      <c r="K12" s="24" t="s">
        <v>49</v>
      </c>
      <c r="L12" s="24" t="s">
        <v>6</v>
      </c>
      <c r="M12" s="24" t="s">
        <v>57</v>
      </c>
      <c r="N12" s="24" t="s">
        <v>59</v>
      </c>
      <c r="O12" s="24" t="s">
        <v>60</v>
      </c>
      <c r="P12" s="24" t="s">
        <v>58</v>
      </c>
      <c r="Q12" s="24" t="s">
        <v>45</v>
      </c>
      <c r="R12" s="24" t="s">
        <v>44</v>
      </c>
      <c r="S12" s="31" t="s">
        <v>53</v>
      </c>
    </row>
    <row r="13" spans="1:19" ht="15.75" thickBot="1">
      <c r="A13" s="28">
        <v>1</v>
      </c>
      <c r="B13" s="30"/>
      <c r="C13" s="27"/>
      <c r="D13" s="6"/>
      <c r="E13" s="32"/>
      <c r="F13" s="20"/>
      <c r="G13" s="6"/>
      <c r="H13" s="6"/>
      <c r="I13" s="6"/>
      <c r="J13" s="7">
        <f t="shared" ref="J13:J19" si="0">IF(H13="",0,VLOOKUP($C13,$D$49:$G$75,3,0))+IF(K13=$B$48,2.29,0)</f>
        <v>0</v>
      </c>
      <c r="K13" s="47" t="s">
        <v>48</v>
      </c>
      <c r="L13" s="7">
        <f t="shared" ref="L13:L19" si="1">IF(H13="",0,VLOOKUP($C13,$D$49:$G$75,4,0))</f>
        <v>0</v>
      </c>
      <c r="M13" s="9">
        <f t="shared" ref="M13:M37" si="2">IF(I13="",,3)</f>
        <v>0</v>
      </c>
      <c r="N13" s="8">
        <f t="shared" ref="N13:N37" si="3">+H13*J13*15</f>
        <v>0</v>
      </c>
      <c r="O13" s="8">
        <f t="shared" ref="O13:O37" si="4">+F13*H13*L13</f>
        <v>0</v>
      </c>
      <c r="P13" s="8">
        <f t="shared" ref="P13:P37" si="5">+I13*G13*M13</f>
        <v>0</v>
      </c>
      <c r="Q13" s="8">
        <f t="shared" ref="Q13:Q37" si="6">+N13+O13+P13</f>
        <v>0</v>
      </c>
      <c r="R13" s="49"/>
      <c r="S13" s="33" t="e">
        <f>IF(B13=$B$48,IF(((R13-P13)/H13/F13)&lt;=8,"PRESSUPOST CORRECTE","PRESSUPOST INCORRECTE"),IF(((R13-P13)/H13/F13)&lt;=13,"PRESSUPOST CORRECTE","PRESSUPOST INCORRECTE"))</f>
        <v>#DIV/0!</v>
      </c>
    </row>
    <row r="14" spans="1:19" ht="15.75" thickBot="1">
      <c r="A14" s="28">
        <v>2</v>
      </c>
      <c r="B14" s="30"/>
      <c r="C14" s="27"/>
      <c r="D14" s="6"/>
      <c r="E14" s="32"/>
      <c r="F14" s="20"/>
      <c r="G14" s="6"/>
      <c r="H14" s="6"/>
      <c r="I14" s="6"/>
      <c r="J14" s="7">
        <f t="shared" si="0"/>
        <v>0</v>
      </c>
      <c r="K14" s="47" t="s">
        <v>48</v>
      </c>
      <c r="L14" s="7">
        <f t="shared" si="1"/>
        <v>0</v>
      </c>
      <c r="M14" s="9">
        <f t="shared" si="2"/>
        <v>0</v>
      </c>
      <c r="N14" s="8">
        <f t="shared" si="3"/>
        <v>0</v>
      </c>
      <c r="O14" s="8">
        <f t="shared" si="4"/>
        <v>0</v>
      </c>
      <c r="P14" s="8">
        <f t="shared" si="5"/>
        <v>0</v>
      </c>
      <c r="Q14" s="8">
        <f t="shared" si="6"/>
        <v>0</v>
      </c>
      <c r="R14" s="49"/>
      <c r="S14" s="33" t="e">
        <f t="shared" ref="S14:S37" si="7">IF(B14=$B$48,IF(((R14-P14)/H14/F14)&lt;=8,"PRESSUPOST CORRECTE","PRESSUPOST INCORRECTE"),IF(((R14-P14)/H14/F14)&lt;=13,"PRESSUPOST CORRECTE","PRESSUPOST INCORRECTE"))</f>
        <v>#DIV/0!</v>
      </c>
    </row>
    <row r="15" spans="1:19" ht="15.75" thickBot="1">
      <c r="A15" s="28">
        <v>3</v>
      </c>
      <c r="B15" s="30"/>
      <c r="C15" s="27"/>
      <c r="D15" s="6"/>
      <c r="E15" s="32"/>
      <c r="F15" s="20"/>
      <c r="G15" s="6"/>
      <c r="H15" s="6"/>
      <c r="I15" s="6"/>
      <c r="J15" s="7">
        <f t="shared" si="0"/>
        <v>0</v>
      </c>
      <c r="K15" s="47" t="s">
        <v>48</v>
      </c>
      <c r="L15" s="7">
        <f t="shared" si="1"/>
        <v>0</v>
      </c>
      <c r="M15" s="9">
        <f t="shared" si="2"/>
        <v>0</v>
      </c>
      <c r="N15" s="8">
        <f t="shared" si="3"/>
        <v>0</v>
      </c>
      <c r="O15" s="8">
        <f t="shared" si="4"/>
        <v>0</v>
      </c>
      <c r="P15" s="8">
        <f t="shared" si="5"/>
        <v>0</v>
      </c>
      <c r="Q15" s="8">
        <f t="shared" si="6"/>
        <v>0</v>
      </c>
      <c r="R15" s="49"/>
      <c r="S15" s="33" t="e">
        <f t="shared" si="7"/>
        <v>#DIV/0!</v>
      </c>
    </row>
    <row r="16" spans="1:19" ht="15.75" thickBot="1">
      <c r="A16" s="28">
        <v>4</v>
      </c>
      <c r="B16" s="30"/>
      <c r="C16" s="27"/>
      <c r="D16" s="6"/>
      <c r="E16" s="32"/>
      <c r="F16" s="20"/>
      <c r="G16" s="6"/>
      <c r="H16" s="6"/>
      <c r="I16" s="6"/>
      <c r="J16" s="7">
        <f t="shared" si="0"/>
        <v>0</v>
      </c>
      <c r="K16" s="47" t="s">
        <v>48</v>
      </c>
      <c r="L16" s="7">
        <f t="shared" si="1"/>
        <v>0</v>
      </c>
      <c r="M16" s="9">
        <f t="shared" si="2"/>
        <v>0</v>
      </c>
      <c r="N16" s="8">
        <f t="shared" si="3"/>
        <v>0</v>
      </c>
      <c r="O16" s="8">
        <f t="shared" si="4"/>
        <v>0</v>
      </c>
      <c r="P16" s="8">
        <f t="shared" si="5"/>
        <v>0</v>
      </c>
      <c r="Q16" s="8">
        <f t="shared" si="6"/>
        <v>0</v>
      </c>
      <c r="R16" s="49"/>
      <c r="S16" s="33" t="e">
        <f t="shared" si="7"/>
        <v>#DIV/0!</v>
      </c>
    </row>
    <row r="17" spans="1:19" ht="15.75" thickBot="1">
      <c r="A17" s="28">
        <v>5</v>
      </c>
      <c r="B17" s="30"/>
      <c r="C17" s="27"/>
      <c r="D17" s="6"/>
      <c r="E17" s="32"/>
      <c r="F17" s="20"/>
      <c r="G17" s="6"/>
      <c r="H17" s="6"/>
      <c r="I17" s="6"/>
      <c r="J17" s="7">
        <f t="shared" si="0"/>
        <v>0</v>
      </c>
      <c r="K17" s="47" t="s">
        <v>48</v>
      </c>
      <c r="L17" s="7">
        <f t="shared" si="1"/>
        <v>0</v>
      </c>
      <c r="M17" s="9">
        <f t="shared" si="2"/>
        <v>0</v>
      </c>
      <c r="N17" s="8">
        <f t="shared" si="3"/>
        <v>0</v>
      </c>
      <c r="O17" s="8">
        <f t="shared" si="4"/>
        <v>0</v>
      </c>
      <c r="P17" s="8">
        <f t="shared" si="5"/>
        <v>0</v>
      </c>
      <c r="Q17" s="8">
        <f t="shared" si="6"/>
        <v>0</v>
      </c>
      <c r="R17" s="49"/>
      <c r="S17" s="33" t="e">
        <f t="shared" si="7"/>
        <v>#DIV/0!</v>
      </c>
    </row>
    <row r="18" spans="1:19" ht="15.75" thickBot="1">
      <c r="A18" s="28">
        <v>6</v>
      </c>
      <c r="B18" s="30"/>
      <c r="C18" s="27"/>
      <c r="D18" s="6"/>
      <c r="E18" s="32"/>
      <c r="F18" s="20"/>
      <c r="G18" s="6"/>
      <c r="H18" s="6"/>
      <c r="I18" s="6"/>
      <c r="J18" s="7">
        <f t="shared" si="0"/>
        <v>0</v>
      </c>
      <c r="K18" s="47" t="s">
        <v>48</v>
      </c>
      <c r="L18" s="7">
        <f t="shared" si="1"/>
        <v>0</v>
      </c>
      <c r="M18" s="9">
        <f t="shared" si="2"/>
        <v>0</v>
      </c>
      <c r="N18" s="8">
        <f t="shared" si="3"/>
        <v>0</v>
      </c>
      <c r="O18" s="8">
        <f t="shared" si="4"/>
        <v>0</v>
      </c>
      <c r="P18" s="8">
        <f t="shared" si="5"/>
        <v>0</v>
      </c>
      <c r="Q18" s="8">
        <f t="shared" si="6"/>
        <v>0</v>
      </c>
      <c r="R18" s="49"/>
      <c r="S18" s="33" t="e">
        <f t="shared" si="7"/>
        <v>#DIV/0!</v>
      </c>
    </row>
    <row r="19" spans="1:19" ht="15.75" thickBot="1">
      <c r="A19" s="28">
        <v>7</v>
      </c>
      <c r="B19" s="35"/>
      <c r="C19" s="27"/>
      <c r="D19" s="36"/>
      <c r="E19" s="37"/>
      <c r="F19" s="38"/>
      <c r="G19" s="36"/>
      <c r="H19" s="36"/>
      <c r="I19" s="36"/>
      <c r="J19" s="39">
        <f t="shared" si="0"/>
        <v>0</v>
      </c>
      <c r="K19" s="48" t="s">
        <v>48</v>
      </c>
      <c r="L19" s="39">
        <f t="shared" si="1"/>
        <v>0</v>
      </c>
      <c r="M19" s="40">
        <f t="shared" si="2"/>
        <v>0</v>
      </c>
      <c r="N19" s="41">
        <f t="shared" si="3"/>
        <v>0</v>
      </c>
      <c r="O19" s="41">
        <f t="shared" si="4"/>
        <v>0</v>
      </c>
      <c r="P19" s="41">
        <f t="shared" si="5"/>
        <v>0</v>
      </c>
      <c r="Q19" s="41">
        <f t="shared" si="6"/>
        <v>0</v>
      </c>
      <c r="R19" s="49"/>
      <c r="S19" s="42" t="e">
        <f t="shared" si="7"/>
        <v>#DIV/0!</v>
      </c>
    </row>
    <row r="20" spans="1:19" ht="15.75" thickBot="1">
      <c r="A20" s="34">
        <v>8</v>
      </c>
      <c r="B20" s="43"/>
      <c r="C20" s="27"/>
      <c r="D20" s="6"/>
      <c r="E20" s="32"/>
      <c r="F20" s="38"/>
      <c r="G20" s="36"/>
      <c r="H20" s="6"/>
      <c r="I20" s="6"/>
      <c r="J20" s="39">
        <f t="shared" ref="J20:J37" si="8">IF(H20="",0,VLOOKUP($C20,$D$49:$G$75,3,0))+IF(K20=$B$48,2.29,0)</f>
        <v>0</v>
      </c>
      <c r="K20" s="47" t="s">
        <v>48</v>
      </c>
      <c r="L20" s="39">
        <f t="shared" ref="L20:L37" si="9">IF(H20="",0,VLOOKUP($C20,$D$49:$G$75,4,0))</f>
        <v>0</v>
      </c>
      <c r="M20" s="40">
        <f t="shared" si="2"/>
        <v>0</v>
      </c>
      <c r="N20" s="41">
        <f t="shared" si="3"/>
        <v>0</v>
      </c>
      <c r="O20" s="41">
        <f t="shared" si="4"/>
        <v>0</v>
      </c>
      <c r="P20" s="41">
        <f t="shared" si="5"/>
        <v>0</v>
      </c>
      <c r="Q20" s="41">
        <f t="shared" si="6"/>
        <v>0</v>
      </c>
      <c r="R20" s="49"/>
      <c r="S20" s="42" t="e">
        <f t="shared" si="7"/>
        <v>#DIV/0!</v>
      </c>
    </row>
    <row r="21" spans="1:19" ht="15.75" thickBot="1">
      <c r="A21" s="34">
        <v>9</v>
      </c>
      <c r="B21" s="43"/>
      <c r="C21" s="27"/>
      <c r="D21" s="6"/>
      <c r="E21" s="32"/>
      <c r="F21" s="38"/>
      <c r="G21" s="36"/>
      <c r="H21" s="6"/>
      <c r="I21" s="6"/>
      <c r="J21" s="39">
        <f t="shared" si="8"/>
        <v>0</v>
      </c>
      <c r="K21" s="47" t="s">
        <v>48</v>
      </c>
      <c r="L21" s="39">
        <f t="shared" si="9"/>
        <v>0</v>
      </c>
      <c r="M21" s="40">
        <f t="shared" si="2"/>
        <v>0</v>
      </c>
      <c r="N21" s="41">
        <f t="shared" si="3"/>
        <v>0</v>
      </c>
      <c r="O21" s="41">
        <f t="shared" si="4"/>
        <v>0</v>
      </c>
      <c r="P21" s="41">
        <f t="shared" si="5"/>
        <v>0</v>
      </c>
      <c r="Q21" s="41">
        <f t="shared" si="6"/>
        <v>0</v>
      </c>
      <c r="R21" s="49"/>
      <c r="S21" s="42" t="e">
        <f t="shared" si="7"/>
        <v>#DIV/0!</v>
      </c>
    </row>
    <row r="22" spans="1:19" ht="15.75" thickBot="1">
      <c r="A22" s="34">
        <v>10</v>
      </c>
      <c r="B22" s="43"/>
      <c r="C22" s="27"/>
      <c r="D22" s="6"/>
      <c r="E22" s="32"/>
      <c r="F22" s="38"/>
      <c r="G22" s="36"/>
      <c r="H22" s="6"/>
      <c r="I22" s="6"/>
      <c r="J22" s="39">
        <f t="shared" si="8"/>
        <v>0</v>
      </c>
      <c r="K22" s="47" t="s">
        <v>48</v>
      </c>
      <c r="L22" s="39">
        <f t="shared" si="9"/>
        <v>0</v>
      </c>
      <c r="M22" s="40">
        <f t="shared" si="2"/>
        <v>0</v>
      </c>
      <c r="N22" s="41">
        <f t="shared" si="3"/>
        <v>0</v>
      </c>
      <c r="O22" s="41">
        <f t="shared" si="4"/>
        <v>0</v>
      </c>
      <c r="P22" s="41">
        <f t="shared" si="5"/>
        <v>0</v>
      </c>
      <c r="Q22" s="41">
        <f t="shared" si="6"/>
        <v>0</v>
      </c>
      <c r="R22" s="49"/>
      <c r="S22" s="42" t="e">
        <f t="shared" si="7"/>
        <v>#DIV/0!</v>
      </c>
    </row>
    <row r="23" spans="1:19" ht="15.75" thickBot="1">
      <c r="A23" s="34">
        <v>11</v>
      </c>
      <c r="B23" s="43"/>
      <c r="C23" s="27"/>
      <c r="D23" s="6"/>
      <c r="E23" s="32"/>
      <c r="F23" s="38"/>
      <c r="G23" s="36"/>
      <c r="H23" s="6"/>
      <c r="I23" s="6"/>
      <c r="J23" s="39">
        <f t="shared" si="8"/>
        <v>0</v>
      </c>
      <c r="K23" s="47" t="s">
        <v>48</v>
      </c>
      <c r="L23" s="39">
        <f t="shared" si="9"/>
        <v>0</v>
      </c>
      <c r="M23" s="40">
        <f t="shared" si="2"/>
        <v>0</v>
      </c>
      <c r="N23" s="41">
        <f t="shared" si="3"/>
        <v>0</v>
      </c>
      <c r="O23" s="41">
        <f t="shared" si="4"/>
        <v>0</v>
      </c>
      <c r="P23" s="41">
        <f t="shared" si="5"/>
        <v>0</v>
      </c>
      <c r="Q23" s="41">
        <f t="shared" si="6"/>
        <v>0</v>
      </c>
      <c r="R23" s="49"/>
      <c r="S23" s="42" t="e">
        <f t="shared" si="7"/>
        <v>#DIV/0!</v>
      </c>
    </row>
    <row r="24" spans="1:19" ht="15.75" thickBot="1">
      <c r="A24" s="34">
        <v>12</v>
      </c>
      <c r="B24" s="43"/>
      <c r="C24" s="27"/>
      <c r="D24" s="6"/>
      <c r="E24" s="32"/>
      <c r="F24" s="38"/>
      <c r="G24" s="36"/>
      <c r="H24" s="36"/>
      <c r="I24" s="6"/>
      <c r="J24" s="39">
        <f t="shared" si="8"/>
        <v>0</v>
      </c>
      <c r="K24" s="47" t="s">
        <v>48</v>
      </c>
      <c r="L24" s="39">
        <f t="shared" si="9"/>
        <v>0</v>
      </c>
      <c r="M24" s="40">
        <f t="shared" si="2"/>
        <v>0</v>
      </c>
      <c r="N24" s="41">
        <f t="shared" si="3"/>
        <v>0</v>
      </c>
      <c r="O24" s="41">
        <f t="shared" si="4"/>
        <v>0</v>
      </c>
      <c r="P24" s="41">
        <f t="shared" si="5"/>
        <v>0</v>
      </c>
      <c r="Q24" s="41">
        <f t="shared" si="6"/>
        <v>0</v>
      </c>
      <c r="R24" s="49"/>
      <c r="S24" s="42" t="e">
        <f t="shared" si="7"/>
        <v>#DIV/0!</v>
      </c>
    </row>
    <row r="25" spans="1:19" ht="15.75" thickBot="1">
      <c r="A25" s="34">
        <v>13</v>
      </c>
      <c r="B25" s="43"/>
      <c r="C25" s="27"/>
      <c r="D25" s="6"/>
      <c r="E25" s="32"/>
      <c r="F25" s="38"/>
      <c r="G25" s="36"/>
      <c r="H25" s="36"/>
      <c r="I25" s="6"/>
      <c r="J25" s="39">
        <f t="shared" si="8"/>
        <v>0</v>
      </c>
      <c r="K25" s="47" t="s">
        <v>48</v>
      </c>
      <c r="L25" s="39">
        <f t="shared" si="9"/>
        <v>0</v>
      </c>
      <c r="M25" s="40">
        <f t="shared" si="2"/>
        <v>0</v>
      </c>
      <c r="N25" s="41">
        <f t="shared" si="3"/>
        <v>0</v>
      </c>
      <c r="O25" s="41">
        <f t="shared" si="4"/>
        <v>0</v>
      </c>
      <c r="P25" s="41">
        <f t="shared" si="5"/>
        <v>0</v>
      </c>
      <c r="Q25" s="41">
        <f t="shared" si="6"/>
        <v>0</v>
      </c>
      <c r="R25" s="49"/>
      <c r="S25" s="42" t="e">
        <f t="shared" si="7"/>
        <v>#DIV/0!</v>
      </c>
    </row>
    <row r="26" spans="1:19" ht="15.75" thickBot="1">
      <c r="A26" s="34">
        <v>14</v>
      </c>
      <c r="B26" s="43"/>
      <c r="C26" s="27"/>
      <c r="D26" s="6"/>
      <c r="E26" s="32"/>
      <c r="F26" s="38"/>
      <c r="G26" s="36"/>
      <c r="H26" s="36"/>
      <c r="I26" s="6"/>
      <c r="J26" s="39">
        <f t="shared" si="8"/>
        <v>0</v>
      </c>
      <c r="K26" s="47" t="s">
        <v>48</v>
      </c>
      <c r="L26" s="39">
        <f t="shared" si="9"/>
        <v>0</v>
      </c>
      <c r="M26" s="40">
        <f t="shared" si="2"/>
        <v>0</v>
      </c>
      <c r="N26" s="41">
        <f t="shared" si="3"/>
        <v>0</v>
      </c>
      <c r="O26" s="41">
        <f t="shared" si="4"/>
        <v>0</v>
      </c>
      <c r="P26" s="41">
        <f t="shared" si="5"/>
        <v>0</v>
      </c>
      <c r="Q26" s="41">
        <f t="shared" si="6"/>
        <v>0</v>
      </c>
      <c r="R26" s="49"/>
      <c r="S26" s="42" t="e">
        <f t="shared" si="7"/>
        <v>#DIV/0!</v>
      </c>
    </row>
    <row r="27" spans="1:19" ht="15.75" thickBot="1">
      <c r="A27" s="34">
        <v>15</v>
      </c>
      <c r="B27" s="43"/>
      <c r="C27" s="27"/>
      <c r="D27" s="6"/>
      <c r="E27" s="32"/>
      <c r="F27" s="38"/>
      <c r="G27" s="36"/>
      <c r="H27" s="36"/>
      <c r="I27" s="6"/>
      <c r="J27" s="39">
        <f t="shared" si="8"/>
        <v>0</v>
      </c>
      <c r="K27" s="47" t="s">
        <v>48</v>
      </c>
      <c r="L27" s="39">
        <f t="shared" si="9"/>
        <v>0</v>
      </c>
      <c r="M27" s="40">
        <f t="shared" si="2"/>
        <v>0</v>
      </c>
      <c r="N27" s="41">
        <f t="shared" si="3"/>
        <v>0</v>
      </c>
      <c r="O27" s="41">
        <f t="shared" si="4"/>
        <v>0</v>
      </c>
      <c r="P27" s="41">
        <f t="shared" si="5"/>
        <v>0</v>
      </c>
      <c r="Q27" s="41">
        <f t="shared" si="6"/>
        <v>0</v>
      </c>
      <c r="R27" s="49"/>
      <c r="S27" s="42" t="e">
        <f t="shared" si="7"/>
        <v>#DIV/0!</v>
      </c>
    </row>
    <row r="28" spans="1:19" ht="15.75" thickBot="1">
      <c r="A28" s="34">
        <v>16</v>
      </c>
      <c r="B28" s="43"/>
      <c r="C28" s="27"/>
      <c r="D28" s="6"/>
      <c r="E28" s="32"/>
      <c r="F28" s="38"/>
      <c r="G28" s="36"/>
      <c r="H28" s="6"/>
      <c r="I28" s="6"/>
      <c r="J28" s="39">
        <f t="shared" si="8"/>
        <v>0</v>
      </c>
      <c r="K28" s="47" t="s">
        <v>48</v>
      </c>
      <c r="L28" s="39">
        <f t="shared" si="9"/>
        <v>0</v>
      </c>
      <c r="M28" s="40">
        <f t="shared" si="2"/>
        <v>0</v>
      </c>
      <c r="N28" s="41">
        <f t="shared" si="3"/>
        <v>0</v>
      </c>
      <c r="O28" s="41">
        <f t="shared" si="4"/>
        <v>0</v>
      </c>
      <c r="P28" s="41">
        <f t="shared" si="5"/>
        <v>0</v>
      </c>
      <c r="Q28" s="41">
        <f t="shared" si="6"/>
        <v>0</v>
      </c>
      <c r="R28" s="49"/>
      <c r="S28" s="42" t="e">
        <f t="shared" si="7"/>
        <v>#DIV/0!</v>
      </c>
    </row>
    <row r="29" spans="1:19" ht="15.75" thickBot="1">
      <c r="A29" s="34">
        <v>17</v>
      </c>
      <c r="B29" s="43"/>
      <c r="C29" s="27"/>
      <c r="D29" s="6"/>
      <c r="E29" s="32"/>
      <c r="F29" s="38"/>
      <c r="G29" s="36"/>
      <c r="H29" s="6"/>
      <c r="I29" s="6"/>
      <c r="J29" s="39">
        <f t="shared" si="8"/>
        <v>0</v>
      </c>
      <c r="K29" s="47" t="s">
        <v>48</v>
      </c>
      <c r="L29" s="39">
        <f t="shared" si="9"/>
        <v>0</v>
      </c>
      <c r="M29" s="40">
        <f t="shared" si="2"/>
        <v>0</v>
      </c>
      <c r="N29" s="41">
        <f t="shared" si="3"/>
        <v>0</v>
      </c>
      <c r="O29" s="41">
        <f t="shared" si="4"/>
        <v>0</v>
      </c>
      <c r="P29" s="41">
        <f t="shared" si="5"/>
        <v>0</v>
      </c>
      <c r="Q29" s="41">
        <f t="shared" si="6"/>
        <v>0</v>
      </c>
      <c r="R29" s="49"/>
      <c r="S29" s="42" t="e">
        <f t="shared" si="7"/>
        <v>#DIV/0!</v>
      </c>
    </row>
    <row r="30" spans="1:19" ht="15.75" thickBot="1">
      <c r="A30" s="34">
        <v>18</v>
      </c>
      <c r="B30" s="43"/>
      <c r="C30" s="27"/>
      <c r="D30" s="6"/>
      <c r="E30" s="32"/>
      <c r="F30" s="38"/>
      <c r="G30" s="36"/>
      <c r="H30" s="36"/>
      <c r="I30" s="6"/>
      <c r="J30" s="39">
        <f t="shared" si="8"/>
        <v>0</v>
      </c>
      <c r="K30" s="47" t="s">
        <v>48</v>
      </c>
      <c r="L30" s="39">
        <f t="shared" si="9"/>
        <v>0</v>
      </c>
      <c r="M30" s="40">
        <f t="shared" si="2"/>
        <v>0</v>
      </c>
      <c r="N30" s="41">
        <f t="shared" si="3"/>
        <v>0</v>
      </c>
      <c r="O30" s="41">
        <f t="shared" si="4"/>
        <v>0</v>
      </c>
      <c r="P30" s="41">
        <f t="shared" si="5"/>
        <v>0</v>
      </c>
      <c r="Q30" s="41">
        <f t="shared" si="6"/>
        <v>0</v>
      </c>
      <c r="R30" s="49"/>
      <c r="S30" s="42" t="e">
        <f t="shared" si="7"/>
        <v>#DIV/0!</v>
      </c>
    </row>
    <row r="31" spans="1:19" ht="15.75" thickBot="1">
      <c r="A31" s="34">
        <v>19</v>
      </c>
      <c r="B31" s="43"/>
      <c r="C31" s="27"/>
      <c r="D31" s="6"/>
      <c r="E31" s="32"/>
      <c r="F31" s="38"/>
      <c r="G31" s="36"/>
      <c r="H31" s="36"/>
      <c r="I31" s="6"/>
      <c r="J31" s="39">
        <f t="shared" si="8"/>
        <v>0</v>
      </c>
      <c r="K31" s="47" t="s">
        <v>48</v>
      </c>
      <c r="L31" s="39">
        <f t="shared" si="9"/>
        <v>0</v>
      </c>
      <c r="M31" s="40">
        <f t="shared" si="2"/>
        <v>0</v>
      </c>
      <c r="N31" s="41">
        <f t="shared" si="3"/>
        <v>0</v>
      </c>
      <c r="O31" s="41">
        <f t="shared" si="4"/>
        <v>0</v>
      </c>
      <c r="P31" s="41">
        <f t="shared" si="5"/>
        <v>0</v>
      </c>
      <c r="Q31" s="41">
        <f t="shared" si="6"/>
        <v>0</v>
      </c>
      <c r="R31" s="49"/>
      <c r="S31" s="42" t="e">
        <f t="shared" si="7"/>
        <v>#DIV/0!</v>
      </c>
    </row>
    <row r="32" spans="1:19" ht="15.75" thickBot="1">
      <c r="A32" s="34">
        <v>20</v>
      </c>
      <c r="B32" s="43"/>
      <c r="C32" s="27"/>
      <c r="D32" s="6"/>
      <c r="E32" s="32"/>
      <c r="F32" s="38"/>
      <c r="G32" s="36"/>
      <c r="H32" s="36"/>
      <c r="I32" s="6"/>
      <c r="J32" s="39">
        <f t="shared" si="8"/>
        <v>0</v>
      </c>
      <c r="K32" s="47" t="s">
        <v>48</v>
      </c>
      <c r="L32" s="39">
        <f t="shared" si="9"/>
        <v>0</v>
      </c>
      <c r="M32" s="40">
        <f t="shared" si="2"/>
        <v>0</v>
      </c>
      <c r="N32" s="41">
        <f t="shared" si="3"/>
        <v>0</v>
      </c>
      <c r="O32" s="41">
        <f t="shared" si="4"/>
        <v>0</v>
      </c>
      <c r="P32" s="41">
        <f t="shared" si="5"/>
        <v>0</v>
      </c>
      <c r="Q32" s="41">
        <f t="shared" si="6"/>
        <v>0</v>
      </c>
      <c r="R32" s="49"/>
      <c r="S32" s="42" t="e">
        <f t="shared" si="7"/>
        <v>#DIV/0!</v>
      </c>
    </row>
    <row r="33" spans="1:23" ht="15.75" thickBot="1">
      <c r="A33" s="34">
        <v>21</v>
      </c>
      <c r="B33" s="43"/>
      <c r="C33" s="27"/>
      <c r="D33" s="6"/>
      <c r="E33" s="32"/>
      <c r="F33" s="38"/>
      <c r="G33" s="36"/>
      <c r="H33" s="36"/>
      <c r="I33" s="6"/>
      <c r="J33" s="39">
        <f t="shared" si="8"/>
        <v>0</v>
      </c>
      <c r="K33" s="47" t="s">
        <v>48</v>
      </c>
      <c r="L33" s="39">
        <f t="shared" si="9"/>
        <v>0</v>
      </c>
      <c r="M33" s="40">
        <f t="shared" si="2"/>
        <v>0</v>
      </c>
      <c r="N33" s="41">
        <f t="shared" si="3"/>
        <v>0</v>
      </c>
      <c r="O33" s="41">
        <f t="shared" si="4"/>
        <v>0</v>
      </c>
      <c r="P33" s="41">
        <f t="shared" si="5"/>
        <v>0</v>
      </c>
      <c r="Q33" s="41">
        <f t="shared" si="6"/>
        <v>0</v>
      </c>
      <c r="R33" s="49"/>
      <c r="S33" s="42" t="e">
        <f t="shared" si="7"/>
        <v>#DIV/0!</v>
      </c>
    </row>
    <row r="34" spans="1:23" ht="15.75" thickBot="1">
      <c r="A34" s="34">
        <v>22</v>
      </c>
      <c r="B34" s="43"/>
      <c r="C34" s="27"/>
      <c r="D34" s="6"/>
      <c r="E34" s="32"/>
      <c r="F34" s="38"/>
      <c r="G34" s="36"/>
      <c r="H34" s="6"/>
      <c r="I34" s="6"/>
      <c r="J34" s="39">
        <f t="shared" si="8"/>
        <v>0</v>
      </c>
      <c r="K34" s="47" t="s">
        <v>48</v>
      </c>
      <c r="L34" s="39">
        <f t="shared" si="9"/>
        <v>0</v>
      </c>
      <c r="M34" s="40">
        <f t="shared" si="2"/>
        <v>0</v>
      </c>
      <c r="N34" s="41">
        <f t="shared" si="3"/>
        <v>0</v>
      </c>
      <c r="O34" s="41">
        <f t="shared" si="4"/>
        <v>0</v>
      </c>
      <c r="P34" s="41">
        <f t="shared" si="5"/>
        <v>0</v>
      </c>
      <c r="Q34" s="41">
        <f t="shared" si="6"/>
        <v>0</v>
      </c>
      <c r="R34" s="49"/>
      <c r="S34" s="42" t="e">
        <f t="shared" si="7"/>
        <v>#DIV/0!</v>
      </c>
    </row>
    <row r="35" spans="1:23" ht="15.75" thickBot="1">
      <c r="A35" s="34">
        <v>23</v>
      </c>
      <c r="B35" s="43"/>
      <c r="C35" s="27"/>
      <c r="D35" s="6"/>
      <c r="E35" s="32"/>
      <c r="F35" s="38"/>
      <c r="G35" s="36"/>
      <c r="H35" s="36"/>
      <c r="I35" s="6"/>
      <c r="J35" s="39">
        <f t="shared" si="8"/>
        <v>0</v>
      </c>
      <c r="K35" s="47" t="s">
        <v>48</v>
      </c>
      <c r="L35" s="39">
        <f t="shared" si="9"/>
        <v>0</v>
      </c>
      <c r="M35" s="40">
        <f t="shared" si="2"/>
        <v>0</v>
      </c>
      <c r="N35" s="41">
        <f t="shared" si="3"/>
        <v>0</v>
      </c>
      <c r="O35" s="41">
        <f t="shared" si="4"/>
        <v>0</v>
      </c>
      <c r="P35" s="41">
        <f t="shared" si="5"/>
        <v>0</v>
      </c>
      <c r="Q35" s="41">
        <f t="shared" si="6"/>
        <v>0</v>
      </c>
      <c r="R35" s="49"/>
      <c r="S35" s="42" t="e">
        <f t="shared" si="7"/>
        <v>#DIV/0!</v>
      </c>
    </row>
    <row r="36" spans="1:23" ht="15.75" thickBot="1">
      <c r="A36" s="45">
        <v>24</v>
      </c>
      <c r="B36" s="46"/>
      <c r="C36" s="27"/>
      <c r="D36" s="36"/>
      <c r="E36" s="37"/>
      <c r="F36" s="38"/>
      <c r="G36" s="36"/>
      <c r="H36" s="36"/>
      <c r="I36" s="36"/>
      <c r="J36" s="39">
        <f t="shared" si="8"/>
        <v>0</v>
      </c>
      <c r="K36" s="48" t="s">
        <v>48</v>
      </c>
      <c r="L36" s="39">
        <f t="shared" si="9"/>
        <v>0</v>
      </c>
      <c r="M36" s="40">
        <f t="shared" si="2"/>
        <v>0</v>
      </c>
      <c r="N36" s="41">
        <f t="shared" si="3"/>
        <v>0</v>
      </c>
      <c r="O36" s="41">
        <f t="shared" si="4"/>
        <v>0</v>
      </c>
      <c r="P36" s="41">
        <f t="shared" si="5"/>
        <v>0</v>
      </c>
      <c r="Q36" s="41">
        <f t="shared" si="6"/>
        <v>0</v>
      </c>
      <c r="R36" s="49"/>
      <c r="S36" s="42" t="e">
        <f t="shared" si="7"/>
        <v>#DIV/0!</v>
      </c>
    </row>
    <row r="37" spans="1:23" ht="15.75" thickBot="1">
      <c r="A37" s="28">
        <v>25</v>
      </c>
      <c r="B37" s="43"/>
      <c r="C37" s="27"/>
      <c r="D37" s="6"/>
      <c r="E37" s="32"/>
      <c r="F37" s="20"/>
      <c r="G37" s="6"/>
      <c r="H37" s="6"/>
      <c r="I37" s="6"/>
      <c r="J37" s="7">
        <f t="shared" si="8"/>
        <v>0</v>
      </c>
      <c r="K37" s="47" t="s">
        <v>48</v>
      </c>
      <c r="L37" s="7">
        <f t="shared" si="9"/>
        <v>0</v>
      </c>
      <c r="M37" s="9">
        <f t="shared" si="2"/>
        <v>0</v>
      </c>
      <c r="N37" s="8">
        <f t="shared" si="3"/>
        <v>0</v>
      </c>
      <c r="O37" s="8">
        <f t="shared" si="4"/>
        <v>0</v>
      </c>
      <c r="P37" s="8">
        <f t="shared" si="5"/>
        <v>0</v>
      </c>
      <c r="Q37" s="8">
        <f t="shared" si="6"/>
        <v>0</v>
      </c>
      <c r="R37" s="49"/>
      <c r="S37" s="33" t="e">
        <f t="shared" si="7"/>
        <v>#DIV/0!</v>
      </c>
    </row>
    <row r="38" spans="1:23">
      <c r="K38" s="10"/>
      <c r="L38" s="10"/>
      <c r="M38" s="10" t="s">
        <v>7</v>
      </c>
      <c r="N38" s="11">
        <f>SUM(N13:N37)</f>
        <v>0</v>
      </c>
      <c r="O38" s="11">
        <f t="shared" ref="O38:R38" si="10">SUM(O13:O37)</f>
        <v>0</v>
      </c>
      <c r="P38" s="11">
        <f t="shared" si="10"/>
        <v>0</v>
      </c>
      <c r="Q38" s="11">
        <f t="shared" si="10"/>
        <v>0</v>
      </c>
      <c r="R38" s="11">
        <f t="shared" si="10"/>
        <v>0</v>
      </c>
    </row>
    <row r="39" spans="1:23">
      <c r="J39" s="10"/>
      <c r="K39" s="10"/>
      <c r="L39" s="10"/>
      <c r="M39" s="11"/>
      <c r="N39" s="11"/>
      <c r="O39" s="11"/>
      <c r="P39" s="11"/>
      <c r="Q39" s="11"/>
      <c r="R39" s="11"/>
    </row>
    <row r="40" spans="1:23">
      <c r="A40" s="22" t="s">
        <v>40</v>
      </c>
      <c r="B40" t="s">
        <v>50</v>
      </c>
      <c r="J40" s="10"/>
      <c r="K40" s="10"/>
      <c r="L40" s="10"/>
      <c r="M40" s="11"/>
      <c r="N40" s="11"/>
      <c r="O40" s="11"/>
      <c r="P40" s="11"/>
      <c r="Q40" s="11"/>
      <c r="R40" s="11"/>
    </row>
    <row r="41" spans="1:23" ht="56.25" customHeight="1">
      <c r="A41" s="22" t="s">
        <v>46</v>
      </c>
      <c r="B41" s="55" t="s">
        <v>61</v>
      </c>
      <c r="C41" s="55"/>
      <c r="D41" s="55"/>
      <c r="E41" s="55"/>
      <c r="F41" s="55"/>
      <c r="G41" s="55"/>
      <c r="H41" s="55"/>
      <c r="I41" s="55"/>
      <c r="J41" s="10"/>
      <c r="K41" s="10"/>
      <c r="L41" s="10"/>
      <c r="M41" s="11"/>
      <c r="N41" s="11"/>
      <c r="O41" s="11"/>
      <c r="P41" s="11"/>
      <c r="Q41" s="11"/>
      <c r="R41" s="11"/>
    </row>
    <row r="42" spans="1:23" ht="89.25" customHeight="1">
      <c r="A42" s="22" t="s">
        <v>54</v>
      </c>
      <c r="B42" s="54" t="s">
        <v>65</v>
      </c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11"/>
      <c r="N42" s="11"/>
      <c r="O42" s="11"/>
      <c r="P42" s="11"/>
      <c r="Q42" s="11"/>
      <c r="R42" s="11"/>
    </row>
    <row r="43" spans="1:23" ht="40.5" customHeight="1">
      <c r="A43" s="22" t="s">
        <v>56</v>
      </c>
      <c r="B43" t="s">
        <v>66</v>
      </c>
      <c r="C43" s="44"/>
      <c r="D43" s="44"/>
      <c r="E43" s="44"/>
      <c r="F43" s="44"/>
      <c r="G43" s="44"/>
      <c r="H43" s="44"/>
      <c r="I43" s="44"/>
      <c r="J43" s="44"/>
      <c r="K43" s="44"/>
      <c r="L43" s="10"/>
      <c r="M43" s="11"/>
      <c r="N43" s="11"/>
      <c r="O43" s="11"/>
      <c r="P43" s="11"/>
      <c r="Q43" s="11"/>
      <c r="R43" s="11"/>
    </row>
    <row r="44" spans="1:23">
      <c r="D44" s="22"/>
      <c r="J44" s="10"/>
      <c r="K44" s="10"/>
      <c r="L44" s="10"/>
      <c r="M44" s="11"/>
      <c r="N44" s="11"/>
      <c r="O44" s="11"/>
      <c r="P44" s="11"/>
      <c r="Q44" s="11"/>
      <c r="R44" s="11"/>
    </row>
    <row r="45" spans="1:23">
      <c r="A45" s="22" t="s">
        <v>69</v>
      </c>
      <c r="C45" s="56"/>
      <c r="D45" s="56"/>
      <c r="E45" s="56"/>
      <c r="F45" s="56"/>
      <c r="G45" s="56"/>
      <c r="H45" s="56"/>
      <c r="N45" s="14"/>
      <c r="O45" s="13"/>
      <c r="P45" s="13"/>
      <c r="Q45" s="13"/>
      <c r="R45" s="13"/>
      <c r="S45" s="13"/>
      <c r="T45" s="15"/>
      <c r="U45" s="12"/>
      <c r="V45" s="12"/>
      <c r="W45" s="12"/>
    </row>
    <row r="46" spans="1:23">
      <c r="A46" s="22" t="s">
        <v>70</v>
      </c>
      <c r="C46" s="56"/>
      <c r="D46" s="56"/>
      <c r="E46" s="56"/>
      <c r="F46" s="56"/>
      <c r="G46" s="56"/>
      <c r="H46" s="56"/>
      <c r="U46" s="12"/>
      <c r="V46" s="12"/>
      <c r="W46" s="12"/>
    </row>
    <row r="47" spans="1:23">
      <c r="S47" s="12"/>
      <c r="T47" s="12"/>
      <c r="U47" s="12"/>
      <c r="V47" s="12"/>
      <c r="W47" s="12"/>
    </row>
    <row r="48" spans="1:23" ht="57" customHeight="1">
      <c r="B48" t="s">
        <v>47</v>
      </c>
      <c r="D48" s="16" t="s">
        <v>8</v>
      </c>
      <c r="E48" s="16" t="s">
        <v>9</v>
      </c>
      <c r="F48" s="16" t="s">
        <v>42</v>
      </c>
      <c r="G48" s="16" t="s">
        <v>43</v>
      </c>
      <c r="S48" s="12"/>
      <c r="T48" s="12"/>
      <c r="U48" s="12"/>
      <c r="V48" s="12"/>
      <c r="W48" s="12"/>
    </row>
    <row r="49" spans="2:23">
      <c r="B49" t="s">
        <v>48</v>
      </c>
      <c r="D49" s="29" t="s">
        <v>10</v>
      </c>
      <c r="E49" s="17">
        <v>41.22</v>
      </c>
      <c r="F49" s="18">
        <v>3.71</v>
      </c>
      <c r="G49" s="23">
        <v>1.48</v>
      </c>
      <c r="S49" s="12"/>
      <c r="T49" s="12"/>
      <c r="U49" s="12"/>
      <c r="V49" s="12"/>
      <c r="W49" s="12"/>
    </row>
    <row r="50" spans="2:23">
      <c r="D50" s="29" t="s">
        <v>11</v>
      </c>
      <c r="E50" s="17">
        <v>41.4</v>
      </c>
      <c r="F50" s="18">
        <v>3.73</v>
      </c>
      <c r="G50" s="23">
        <v>1.49</v>
      </c>
      <c r="S50" s="12"/>
      <c r="T50" s="12"/>
      <c r="U50" s="12"/>
      <c r="V50" s="12"/>
      <c r="W50" s="12"/>
    </row>
    <row r="51" spans="2:23">
      <c r="B51" s="12"/>
      <c r="C51" s="12"/>
      <c r="D51" s="29" t="s">
        <v>12</v>
      </c>
      <c r="E51" s="17">
        <v>44.8</v>
      </c>
      <c r="F51" s="18">
        <v>4.03</v>
      </c>
      <c r="G51" s="23">
        <v>1.61</v>
      </c>
      <c r="H51" s="12"/>
      <c r="I51" s="12"/>
      <c r="J51" s="12"/>
      <c r="K51" s="12"/>
      <c r="L51" s="12"/>
      <c r="M51" s="12"/>
      <c r="S51" s="12"/>
      <c r="T51" s="12"/>
      <c r="U51" s="12"/>
      <c r="V51" s="12"/>
      <c r="W51" s="12"/>
    </row>
    <row r="52" spans="2:23">
      <c r="B52" s="12"/>
      <c r="C52" s="12"/>
      <c r="D52" s="29" t="s">
        <v>13</v>
      </c>
      <c r="E52" s="17">
        <v>41.22</v>
      </c>
      <c r="F52" s="18">
        <v>3.71</v>
      </c>
      <c r="G52" s="23">
        <v>1.48</v>
      </c>
      <c r="H52" s="12"/>
      <c r="I52" s="12"/>
      <c r="J52" s="12"/>
      <c r="K52" s="12"/>
      <c r="L52" s="12"/>
      <c r="M52" s="12"/>
      <c r="S52" s="12"/>
      <c r="T52" s="12"/>
      <c r="U52" s="12"/>
      <c r="V52" s="12"/>
      <c r="W52" s="12"/>
    </row>
    <row r="53" spans="2:23">
      <c r="D53" s="29" t="s">
        <v>14</v>
      </c>
      <c r="E53" s="17">
        <v>41.22</v>
      </c>
      <c r="F53" s="18">
        <v>3.71</v>
      </c>
      <c r="G53" s="23">
        <v>1.48</v>
      </c>
      <c r="N53" s="12"/>
      <c r="O53" s="12"/>
      <c r="P53" s="12"/>
      <c r="Q53" s="12"/>
      <c r="R53" s="12"/>
      <c r="S53" s="12"/>
      <c r="T53" s="12"/>
    </row>
    <row r="54" spans="2:23">
      <c r="D54" s="29" t="s">
        <v>15</v>
      </c>
      <c r="E54" s="17">
        <v>41.22</v>
      </c>
      <c r="F54" s="18">
        <v>3.71</v>
      </c>
      <c r="G54" s="23">
        <v>1.48</v>
      </c>
      <c r="N54" s="12"/>
      <c r="O54" s="12"/>
      <c r="P54" s="12"/>
      <c r="Q54" s="12"/>
      <c r="R54" s="12"/>
      <c r="S54" s="12"/>
      <c r="T54" s="12"/>
    </row>
    <row r="55" spans="2:23">
      <c r="D55" s="29" t="s">
        <v>16</v>
      </c>
      <c r="E55" s="17">
        <v>54.66</v>
      </c>
      <c r="F55" s="18">
        <v>4.92</v>
      </c>
      <c r="G55" s="23">
        <v>1.97</v>
      </c>
    </row>
    <row r="56" spans="2:23">
      <c r="D56" s="29" t="s">
        <v>17</v>
      </c>
      <c r="E56" s="17">
        <v>51.05</v>
      </c>
      <c r="F56" s="18">
        <v>4.59</v>
      </c>
      <c r="G56" s="23">
        <v>1.84</v>
      </c>
    </row>
    <row r="57" spans="2:23">
      <c r="D57" s="29" t="s">
        <v>18</v>
      </c>
      <c r="E57" s="17">
        <v>52.79</v>
      </c>
      <c r="F57" s="18">
        <v>4.75</v>
      </c>
      <c r="G57" s="23">
        <v>1.9</v>
      </c>
    </row>
    <row r="58" spans="2:23">
      <c r="D58" s="29" t="s">
        <v>51</v>
      </c>
      <c r="E58" s="17">
        <v>41.22</v>
      </c>
      <c r="F58" s="18">
        <v>3.71</v>
      </c>
      <c r="G58" s="23">
        <v>1.48</v>
      </c>
    </row>
    <row r="59" spans="2:23">
      <c r="D59" s="29" t="s">
        <v>19</v>
      </c>
      <c r="E59" s="17">
        <v>69.489999999999995</v>
      </c>
      <c r="F59" s="18">
        <v>6.25</v>
      </c>
      <c r="G59" s="23">
        <v>2.5</v>
      </c>
    </row>
    <row r="60" spans="2:23">
      <c r="D60" s="29" t="s">
        <v>20</v>
      </c>
      <c r="E60" s="17">
        <v>43.57</v>
      </c>
      <c r="F60" s="18">
        <v>3.92</v>
      </c>
      <c r="G60" s="23">
        <v>1.57</v>
      </c>
    </row>
    <row r="61" spans="2:23">
      <c r="D61" s="29" t="s">
        <v>21</v>
      </c>
      <c r="E61" s="17">
        <v>41.22</v>
      </c>
      <c r="F61" s="18">
        <v>3.71</v>
      </c>
      <c r="G61" s="23">
        <v>1.48</v>
      </c>
    </row>
    <row r="62" spans="2:23">
      <c r="D62" s="29" t="s">
        <v>22</v>
      </c>
      <c r="E62" s="17">
        <v>41.22</v>
      </c>
      <c r="F62" s="18">
        <v>3.71</v>
      </c>
      <c r="G62" s="23">
        <v>1.48</v>
      </c>
    </row>
    <row r="63" spans="2:23">
      <c r="D63" s="29" t="s">
        <v>23</v>
      </c>
      <c r="E63" s="17">
        <v>52.91</v>
      </c>
      <c r="F63" s="18">
        <v>4.76</v>
      </c>
      <c r="G63" s="23">
        <v>1.9</v>
      </c>
    </row>
    <row r="64" spans="2:23">
      <c r="D64" s="29" t="s">
        <v>24</v>
      </c>
      <c r="E64" s="17">
        <v>41.22</v>
      </c>
      <c r="F64" s="18">
        <v>3.71</v>
      </c>
      <c r="G64" s="23">
        <v>1.48</v>
      </c>
    </row>
    <row r="65" spans="4:7">
      <c r="D65" s="29" t="s">
        <v>25</v>
      </c>
      <c r="E65" s="17">
        <v>52.87</v>
      </c>
      <c r="F65" s="18">
        <v>4.76</v>
      </c>
      <c r="G65" s="23">
        <v>1.9</v>
      </c>
    </row>
    <row r="66" spans="4:7">
      <c r="D66" s="29" t="s">
        <v>26</v>
      </c>
      <c r="E66" s="17">
        <v>47.67</v>
      </c>
      <c r="F66" s="18">
        <v>4.29</v>
      </c>
      <c r="G66" s="23">
        <v>1.72</v>
      </c>
    </row>
    <row r="67" spans="4:7">
      <c r="D67" s="29" t="s">
        <v>27</v>
      </c>
      <c r="E67" s="17">
        <v>41.22</v>
      </c>
      <c r="F67" s="18">
        <v>3.71</v>
      </c>
      <c r="G67" s="23">
        <v>1.48</v>
      </c>
    </row>
    <row r="68" spans="4:7">
      <c r="D68" s="29" t="s">
        <v>28</v>
      </c>
      <c r="E68" s="17">
        <v>58.54</v>
      </c>
      <c r="F68" s="18">
        <v>5.27</v>
      </c>
      <c r="G68" s="23">
        <v>2.11</v>
      </c>
    </row>
    <row r="69" spans="4:7">
      <c r="D69" s="29" t="s">
        <v>29</v>
      </c>
      <c r="E69" s="17">
        <v>41.22</v>
      </c>
      <c r="F69" s="18">
        <v>3.71</v>
      </c>
      <c r="G69" s="23">
        <v>1.48</v>
      </c>
    </row>
    <row r="70" spans="4:7">
      <c r="D70" s="29" t="s">
        <v>30</v>
      </c>
      <c r="E70" s="17">
        <v>41.22</v>
      </c>
      <c r="F70" s="18">
        <v>3.71</v>
      </c>
      <c r="G70" s="23">
        <v>1.48</v>
      </c>
    </row>
    <row r="71" spans="4:7">
      <c r="D71" s="29" t="s">
        <v>31</v>
      </c>
      <c r="E71" s="17">
        <v>41.22</v>
      </c>
      <c r="F71" s="18">
        <v>3.71</v>
      </c>
      <c r="G71" s="23">
        <v>1.48</v>
      </c>
    </row>
    <row r="72" spans="4:7">
      <c r="D72" s="29" t="s">
        <v>32</v>
      </c>
      <c r="E72" s="17">
        <v>41.22</v>
      </c>
      <c r="F72" s="18">
        <v>3.71</v>
      </c>
      <c r="G72" s="23">
        <v>1.48</v>
      </c>
    </row>
    <row r="73" spans="4:7">
      <c r="D73" s="29" t="s">
        <v>33</v>
      </c>
      <c r="E73" s="17">
        <v>41.22</v>
      </c>
      <c r="F73" s="18">
        <v>3.71</v>
      </c>
      <c r="G73" s="23">
        <v>1.48</v>
      </c>
    </row>
    <row r="74" spans="4:7">
      <c r="D74" s="29" t="s">
        <v>34</v>
      </c>
      <c r="E74" s="17">
        <v>62.59</v>
      </c>
      <c r="F74" s="18">
        <v>5.63</v>
      </c>
      <c r="G74" s="23">
        <v>2.25</v>
      </c>
    </row>
    <row r="75" spans="4:7">
      <c r="D75" s="29" t="s">
        <v>35</v>
      </c>
      <c r="E75" s="17">
        <v>41.22</v>
      </c>
      <c r="F75" s="18">
        <v>3.71</v>
      </c>
      <c r="G75" s="23">
        <v>1.48</v>
      </c>
    </row>
  </sheetData>
  <sheetProtection password="CFA4" sheet="1" objects="1" scenarios="1"/>
  <mergeCells count="11">
    <mergeCell ref="E7:H7"/>
    <mergeCell ref="E8:H8"/>
    <mergeCell ref="E9:H9"/>
    <mergeCell ref="B42:L42"/>
    <mergeCell ref="B41:I41"/>
    <mergeCell ref="B5:B6"/>
    <mergeCell ref="D5:D6"/>
    <mergeCell ref="E5:O5"/>
    <mergeCell ref="Q5:Q6"/>
    <mergeCell ref="R5:R6"/>
    <mergeCell ref="E6:O6"/>
  </mergeCells>
  <dataValidations count="3">
    <dataValidation type="list" allowBlank="1" showInputMessage="1" showErrorMessage="1" sqref="K13:K37">
      <formula1>$B$48:$B$49</formula1>
    </dataValidation>
    <dataValidation type="list" showInputMessage="1" showErrorMessage="1" sqref="B13:B37">
      <formula1>$B$48:$B$49</formula1>
    </dataValidation>
    <dataValidation type="list" showInputMessage="1" showErrorMessage="1" sqref="C13:C37">
      <formula1>$D$49:$D$75</formula1>
    </dataValidation>
  </dataValidations>
  <pageMargins left="0.70866141732283472" right="0.70866141732283472" top="0.74803149606299213" bottom="0.74803149606299213" header="0.31496062992125984" footer="0.31496062992125984"/>
  <pageSetup paperSize="9" scale="44" fitToHeight="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SOIBJOVE III 2021-2022</vt:lpstr>
      <vt:lpstr>'SOIBJOVE III 2021-2022'!Área_de_impresión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u100535</dc:creator>
  <cp:lastModifiedBy>u07985</cp:lastModifiedBy>
  <cp:revision>1</cp:revision>
  <cp:lastPrinted>2020-10-20T10:51:01Z</cp:lastPrinted>
  <dcterms:created xsi:type="dcterms:W3CDTF">2016-09-23T10:21:17Z</dcterms:created>
  <dcterms:modified xsi:type="dcterms:W3CDTF">2020-10-20T10:54:01Z</dcterms:modified>
  <dc:language>es-ES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