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 activeTab="2"/>
  </bookViews>
  <sheets>
    <sheet name="Ingressos fiscals per habitant" sheetId="1" r:id="rId1"/>
    <sheet name="Despesa no financ per habitant" sheetId="2" r:id="rId2"/>
    <sheet name="Dades padró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2"/>
  <c r="D12"/>
  <c r="D17" s="1"/>
  <c r="D21" s="1"/>
  <c r="E12"/>
  <c r="E17" s="1"/>
  <c r="E21" s="1"/>
  <c r="F12"/>
  <c r="G12"/>
  <c r="H12"/>
  <c r="H17" s="1"/>
  <c r="H21" s="1"/>
  <c r="I12"/>
  <c r="I17" s="1"/>
  <c r="I21" s="1"/>
  <c r="J12"/>
  <c r="K12"/>
  <c r="L12"/>
  <c r="L17" s="1"/>
  <c r="L21" s="1"/>
  <c r="M12"/>
  <c r="M17" s="1"/>
  <c r="M21" s="1"/>
  <c r="C16"/>
  <c r="D16"/>
  <c r="E16"/>
  <c r="F16"/>
  <c r="G16"/>
  <c r="H16"/>
  <c r="I16"/>
  <c r="J16"/>
  <c r="K16"/>
  <c r="L16"/>
  <c r="M16"/>
  <c r="C17"/>
  <c r="C21" s="1"/>
  <c r="F17"/>
  <c r="F21" s="1"/>
  <c r="G17"/>
  <c r="G21" s="1"/>
  <c r="J17"/>
  <c r="J21" s="1"/>
  <c r="K17"/>
  <c r="K21" s="1"/>
  <c r="C20"/>
  <c r="D20"/>
  <c r="E20"/>
  <c r="F20"/>
  <c r="G20"/>
  <c r="H20"/>
  <c r="I20"/>
  <c r="J20"/>
  <c r="K20"/>
  <c r="L20"/>
  <c r="M20"/>
  <c r="M8" i="1" l="1"/>
  <c r="M11" s="1"/>
  <c r="L8" l="1"/>
  <c r="L11" s="1"/>
  <c r="J11" l="1"/>
  <c r="K8"/>
  <c r="K11" s="1"/>
  <c r="J8"/>
  <c r="I8"/>
  <c r="I11" s="1"/>
  <c r="H8"/>
  <c r="H11" s="1"/>
  <c r="G8"/>
  <c r="G11" s="1"/>
  <c r="F8"/>
  <c r="F11" s="1"/>
  <c r="E8"/>
  <c r="E11" s="1"/>
  <c r="D8"/>
  <c r="D11" s="1"/>
  <c r="C8"/>
  <c r="C11" s="1"/>
</calcChain>
</file>

<file path=xl/sharedStrings.xml><?xml version="1.0" encoding="utf-8"?>
<sst xmlns="http://schemas.openxmlformats.org/spreadsheetml/2006/main" count="84" uniqueCount="59">
  <si>
    <t>Ingressos fiscals per habitant: capítols I, II i III d’ingressos/nombre d’habitants</t>
  </si>
  <si>
    <t>PRESSUPOST CONSOLIDAT ATIB, AGIB I SSIB</t>
  </si>
  <si>
    <t>Exercici (dades homogeneitzades)</t>
  </si>
  <si>
    <t>INGRESSOS FISCALS (1)</t>
  </si>
  <si>
    <t>2011</t>
  </si>
  <si>
    <t>2012</t>
  </si>
  <si>
    <t>2013</t>
  </si>
  <si>
    <t>2014</t>
  </si>
  <si>
    <t>2015</t>
  </si>
  <si>
    <t>2016</t>
  </si>
  <si>
    <t>2017</t>
  </si>
  <si>
    <t>2018</t>
  </si>
  <si>
    <t>1. Imposts directes</t>
  </si>
  <si>
    <t>2. Impost indirectes</t>
  </si>
  <si>
    <t>3. Taxes, preus públics i altres ingressos</t>
  </si>
  <si>
    <t>Total ingressos fiscals</t>
  </si>
  <si>
    <t>Núm. habitants (2)</t>
  </si>
  <si>
    <t>Ingressos fiscals/habitant</t>
  </si>
  <si>
    <t>(2) Dades INE/IBESTAT. Sèries de població, xifres oficials de la revisió anual del padró municipal a 1 de gener</t>
  </si>
  <si>
    <t>Despesa per habitant: obligacions no financeres reconegudes netes/nombre d’habitants</t>
  </si>
  <si>
    <t>Inversió realitzada per habitant: obligacions reconegudes netes (cap. VI)/nombre d’habitants</t>
  </si>
  <si>
    <t>DESPESA NO FINANCERA (1)</t>
  </si>
  <si>
    <t>A.- OPERACIONS CORRENTS</t>
  </si>
  <si>
    <t>1.- Despeses de personal</t>
  </si>
  <si>
    <t>2.- Despeses en béns corrents i serveis</t>
  </si>
  <si>
    <t>3.- Despeses financeres</t>
  </si>
  <si>
    <t>4.- Transferències corrents</t>
  </si>
  <si>
    <t>5.- Fons de contingència</t>
  </si>
  <si>
    <t>Total operacions corrents</t>
  </si>
  <si>
    <t>B.- OPERACIONS DE CAPITAL</t>
  </si>
  <si>
    <t>6.- Inversions reals</t>
  </si>
  <si>
    <t>7.- Transferències de capital</t>
  </si>
  <si>
    <t>Total operacions de capital</t>
  </si>
  <si>
    <t>Total operacions no financeres</t>
  </si>
  <si>
    <t>Inversió real/habitant</t>
  </si>
  <si>
    <t>Despesa no financera/habitant</t>
  </si>
  <si>
    <t>Población por isla, edad, tipo de nacionalidad, sexo y año de la revisión del padrón.</t>
  </si>
  <si>
    <t xml:space="preserve">  Población &gt; Padrón (cifras oficiales de población)</t>
  </si>
  <si>
    <t>Unidad de medida: Número de personas</t>
  </si>
  <si>
    <t>ILLES BALEARS</t>
  </si>
  <si>
    <t xml:space="preserve">   Total edad</t>
  </si>
  <si>
    <t xml:space="preserve">      Total nacionalidad</t>
  </si>
  <si>
    <t xml:space="preserve">         Ambos sexos</t>
  </si>
  <si>
    <t>Fuente:Institut d'Estadística de les Illes Balears (IBESTAT). España (CC BY 3.0)</t>
  </si>
  <si>
    <t>Institut d'Estadística de les Illes Balears (IBESTAT) Teléfono: +34 971 784 575 Correo electrónico: info@ibestat.caib.es http://www.ibestat.cat</t>
  </si>
  <si>
    <r>
      <t>2019</t>
    </r>
    <r>
      <rPr>
        <b/>
        <vertAlign val="superscript"/>
        <sz val="10"/>
        <color rgb="FF000000"/>
        <rFont val="Calibri"/>
        <family val="2"/>
      </rPr>
      <t xml:space="preserve"> 3</t>
    </r>
  </si>
  <si>
    <r>
      <t xml:space="preserve">2019 </t>
    </r>
    <r>
      <rPr>
        <vertAlign val="superscript"/>
        <sz val="8"/>
        <color rgb="FF333333"/>
        <rFont val="Calibri"/>
        <family val="2"/>
      </rPr>
      <t>1</t>
    </r>
  </si>
  <si>
    <t>(1) A partir de l'any 2019 es prenen les dades de població publicades per l'INE a 1 de juliol</t>
  </si>
  <si>
    <t>(3) A partir de l'any 2019 es prenen les dades de població publicades per l'INE a 1 de juliol</t>
  </si>
  <si>
    <t>Periodo de referencia: Desde 1998 a 2021</t>
  </si>
  <si>
    <t>Última actualitzación: 20220405 09:20</t>
  </si>
  <si>
    <t>(1) Drets reconeguts nets (euros). Dades 2011/2020: dades definitives Compte General</t>
  </si>
  <si>
    <t>(1) Obligacions reconegudes (euros). Dades 2011/2020: dades definitives Compte General</t>
  </si>
  <si>
    <t>(2) Dades INE/IBESTAT. Sèries de població, xifres oficials de la revisió anual del padró municipal a 1 de gener. Consulta a 05/04/2022</t>
  </si>
  <si>
    <r>
      <t xml:space="preserve">2021 </t>
    </r>
    <r>
      <rPr>
        <b/>
        <vertAlign val="superscript"/>
        <sz val="10"/>
        <color rgb="FF000000"/>
        <rFont val="Calibri"/>
        <family val="2"/>
      </rPr>
      <t>4</t>
    </r>
  </si>
  <si>
    <t>(4) Provisional a 04/04/2022</t>
  </si>
  <si>
    <t>INEbase &gt; Demografía y población &gt; Cifras de población y Censos demográficos &gt; Cifras de población</t>
  </si>
  <si>
    <t>https://www.ine.es/dynt3/inebase/es/index.htm?padre=1894&amp;capsel=1902</t>
  </si>
  <si>
    <t>Fuente:</t>
  </si>
</sst>
</file>

<file path=xl/styles.xml><?xml version="1.0" encoding="utf-8"?>
<styleSheet xmlns="http://schemas.openxmlformats.org/spreadsheetml/2006/main">
  <fonts count="26"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Arial"/>
      <family val="2"/>
    </font>
    <font>
      <sz val="8"/>
      <color rgb="FF969696"/>
      <name val="Arial"/>
      <family val="2"/>
    </font>
    <font>
      <sz val="8"/>
      <color rgb="FF000000"/>
      <name val="Arial"/>
      <family val="2"/>
    </font>
    <font>
      <sz val="8"/>
      <color rgb="FF333333"/>
      <name val="Calibri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vertAlign val="superscript"/>
      <sz val="8"/>
      <color rgb="FF333333"/>
      <name val="Calibri"/>
      <family val="2"/>
    </font>
    <font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BEEF4"/>
      </patternFill>
    </fill>
    <fill>
      <patternFill patternType="solid">
        <fgColor rgb="FFDBEEF4"/>
        <bgColor rgb="FFDDDDDD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FFCC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/>
      <bottom style="double">
        <color rgb="FF4BACC6"/>
      </bottom>
      <diagonal/>
    </border>
    <border>
      <left/>
      <right/>
      <top style="thin">
        <color rgb="FF4BACC6"/>
      </top>
      <bottom style="double">
        <color rgb="FF4BACC6"/>
      </bottom>
      <diagonal/>
    </border>
    <border>
      <left style="thin">
        <color rgb="FFFFFFFF"/>
      </left>
      <right style="thin">
        <color rgb="FFFFFFFF"/>
      </right>
      <top style="thin">
        <color rgb="FFFF9900"/>
      </top>
      <bottom style="thin">
        <color rgb="FFFF990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8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22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22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</cellStyleXfs>
  <cellXfs count="38">
    <xf numFmtId="0" fontId="0" fillId="0" borderId="0" xfId="0"/>
    <xf numFmtId="0" fontId="13" fillId="0" borderId="0" xfId="0" applyFont="1"/>
    <xf numFmtId="0" fontId="11" fillId="0" borderId="0" xfId="0" applyFont="1"/>
    <xf numFmtId="0" fontId="11" fillId="9" borderId="2" xfId="0" applyFont="1" applyFill="1" applyBorder="1"/>
    <xf numFmtId="0" fontId="11" fillId="9" borderId="4" xfId="0" applyFont="1" applyFill="1" applyBorder="1"/>
    <xf numFmtId="0" fontId="11" fillId="9" borderId="5" xfId="0" applyFont="1" applyFill="1" applyBorder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11" fillId="9" borderId="5" xfId="0" applyFont="1" applyFill="1" applyBorder="1"/>
    <xf numFmtId="4" fontId="11" fillId="9" borderId="5" xfId="0" applyNumberFormat="1" applyFont="1" applyFill="1" applyBorder="1"/>
    <xf numFmtId="3" fontId="14" fillId="0" borderId="0" xfId="0" applyNumberFormat="1" applyFont="1"/>
    <xf numFmtId="2" fontId="13" fillId="0" borderId="0" xfId="0" applyNumberFormat="1" applyFont="1"/>
    <xf numFmtId="0" fontId="14" fillId="0" borderId="0" xfId="0" applyFont="1" applyAlignment="1">
      <alignment horizontal="left" indent="1"/>
    </xf>
    <xf numFmtId="0" fontId="11" fillId="9" borderId="3" xfId="0" applyFont="1" applyFill="1" applyBorder="1" applyAlignment="1">
      <alignment horizontal="left" indent="1"/>
    </xf>
    <xf numFmtId="4" fontId="11" fillId="9" borderId="3" xfId="0" applyNumberFormat="1" applyFont="1" applyFill="1" applyBorder="1"/>
    <xf numFmtId="0" fontId="11" fillId="9" borderId="2" xfId="0" applyFont="1" applyFill="1" applyBorder="1" applyAlignment="1">
      <alignment horizontal="left" indent="1"/>
    </xf>
    <xf numFmtId="4" fontId="11" fillId="9" borderId="2" xfId="0" applyNumberFormat="1" applyFont="1" applyFill="1" applyBorder="1"/>
    <xf numFmtId="0" fontId="11" fillId="9" borderId="2" xfId="0" applyFont="1" applyFill="1" applyBorder="1" applyAlignment="1">
      <alignment horizontal="left"/>
    </xf>
    <xf numFmtId="0" fontId="15" fillId="0" borderId="0" xfId="0" applyFont="1"/>
    <xf numFmtId="0" fontId="19" fillId="12" borderId="6" xfId="0" applyFont="1" applyFill="1" applyBorder="1" applyAlignment="1">
      <alignment horizontal="left"/>
    </xf>
    <xf numFmtId="0" fontId="19" fillId="12" borderId="6" xfId="0" applyFont="1" applyFill="1" applyBorder="1" applyAlignment="1">
      <alignment horizontal="right"/>
    </xf>
    <xf numFmtId="0" fontId="20" fillId="11" borderId="7" xfId="0" applyFont="1" applyFill="1" applyBorder="1" applyAlignment="1">
      <alignment horizontal="left"/>
    </xf>
    <xf numFmtId="0" fontId="20" fillId="11" borderId="8" xfId="0" applyFont="1" applyFill="1" applyBorder="1" applyAlignment="1">
      <alignment horizontal="left"/>
    </xf>
    <xf numFmtId="0" fontId="21" fillId="0" borderId="9" xfId="0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0" fillId="0" borderId="0" xfId="0" applyNumberFormat="1" applyAlignment="1">
      <alignment wrapText="1"/>
    </xf>
    <xf numFmtId="3" fontId="15" fillId="0" borderId="0" xfId="0" applyNumberFormat="1" applyFont="1"/>
    <xf numFmtId="0" fontId="11" fillId="9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6" fillId="10" borderId="0" xfId="0" applyFont="1" applyFill="1" applyBorder="1" applyAlignment="1">
      <alignment horizontal="left" wrapText="1"/>
    </xf>
    <xf numFmtId="0" fontId="17" fillId="11" borderId="0" xfId="0" applyFont="1" applyFill="1" applyBorder="1" applyAlignment="1">
      <alignment horizontal="left"/>
    </xf>
    <xf numFmtId="0" fontId="15" fillId="11" borderId="0" xfId="0" applyFont="1" applyFill="1" applyBorder="1"/>
    <xf numFmtId="0" fontId="0" fillId="0" borderId="3" xfId="0" applyBorder="1" applyAlignment="1">
      <alignment horizontal="center" vertical="center"/>
    </xf>
    <xf numFmtId="0" fontId="25" fillId="0" borderId="0" xfId="0" applyFont="1"/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891687</xdr:colOff>
      <xdr:row>29</xdr:row>
      <xdr:rowOff>93053</xdr:rowOff>
    </xdr:to>
    <xdr:sp macro="" textlink="">
      <xdr:nvSpPr>
        <xdr:cNvPr id="4" name="CustomShape 1"/>
        <xdr:cNvSpPr/>
      </xdr:nvSpPr>
      <xdr:spPr>
        <a:xfrm>
          <a:off x="0" y="5011615"/>
          <a:ext cx="6372225" cy="664553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ES" sz="1000" b="0" strike="noStrike" spc="-1">
              <a:solidFill>
                <a:srgbClr val="000000"/>
              </a:solidFill>
              <a:latin typeface="Calibri"/>
            </a:rPr>
            <a:t>Nota: S'han homogeneitzat les dades de 2011/2013 amb els criteris aplicats a partir de 2014. A les liquidacions de 2011/2013, els imports corresponents als fons de garantia i de suficiència negatius estan considerat com a major despesa en concepte de transferències a l'AAGGEE. A partir de 2014 estan considerats com a  ingressos pocedents de l'AAGGEE amb signe negatiu</a:t>
          </a:r>
          <a:endParaRPr lang="es-ES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3"/>
  <sheetViews>
    <sheetView zoomScaleNormal="100" workbookViewId="0">
      <selection activeCell="A16" sqref="A16"/>
    </sheetView>
  </sheetViews>
  <sheetFormatPr baseColWidth="10" defaultColWidth="9.140625" defaultRowHeight="15"/>
  <cols>
    <col min="1" max="1" width="34.42578125" style="1" customWidth="1"/>
    <col min="2" max="2" width="1.7109375" style="1" customWidth="1"/>
    <col min="3" max="6" width="15.28515625" style="1" customWidth="1"/>
    <col min="7" max="9" width="15.42578125" style="1" customWidth="1"/>
    <col min="10" max="10" width="15.28515625" style="1" customWidth="1"/>
    <col min="11" max="13" width="15.28515625" style="1" bestFit="1" customWidth="1"/>
    <col min="14" max="1025" width="11.42578125" style="1"/>
  </cols>
  <sheetData>
    <row r="1" spans="1:13">
      <c r="A1" s="2" t="s">
        <v>0</v>
      </c>
    </row>
    <row r="2" spans="1:13">
      <c r="A2" s="2"/>
    </row>
    <row r="3" spans="1:13">
      <c r="A3" s="3" t="s">
        <v>1</v>
      </c>
      <c r="C3" s="28" t="s">
        <v>2</v>
      </c>
      <c r="D3" s="28"/>
      <c r="E3" s="28"/>
      <c r="F3" s="28"/>
      <c r="G3" s="28"/>
      <c r="H3" s="28"/>
      <c r="I3" s="28"/>
      <c r="J3" s="28"/>
      <c r="K3" s="29" t="s">
        <v>2</v>
      </c>
      <c r="L3" s="36"/>
      <c r="M3" s="36"/>
    </row>
    <row r="4" spans="1:13" ht="16.5" thickBot="1">
      <c r="A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45</v>
      </c>
      <c r="L4" s="5">
        <v>2020</v>
      </c>
      <c r="M4" s="5" t="s">
        <v>54</v>
      </c>
    </row>
    <row r="5" spans="1:13" ht="15.75" thickTop="1">
      <c r="A5" s="6" t="s">
        <v>12</v>
      </c>
      <c r="C5" s="7">
        <v>845473704.19000006</v>
      </c>
      <c r="D5" s="7">
        <v>1095649716.5699999</v>
      </c>
      <c r="E5" s="7">
        <v>837025477.25</v>
      </c>
      <c r="F5" s="7">
        <v>892057021.51999998</v>
      </c>
      <c r="G5" s="7">
        <v>1003504076.16</v>
      </c>
      <c r="H5" s="7">
        <v>1114020091.23</v>
      </c>
      <c r="I5" s="7">
        <v>1278420136.73</v>
      </c>
      <c r="J5" s="7">
        <v>1431118443.9400001</v>
      </c>
      <c r="K5" s="7">
        <v>1570359781.3</v>
      </c>
      <c r="L5" s="7">
        <v>1797095208.9000001</v>
      </c>
      <c r="M5" s="7">
        <v>1740265654.97</v>
      </c>
    </row>
    <row r="6" spans="1:13">
      <c r="A6" s="6" t="s">
        <v>13</v>
      </c>
      <c r="C6" s="7">
        <v>1568524170.96</v>
      </c>
      <c r="D6" s="7">
        <v>2227539891.6399999</v>
      </c>
      <c r="E6" s="7">
        <v>1784791683.8800001</v>
      </c>
      <c r="F6" s="7">
        <v>1971450065.3800001</v>
      </c>
      <c r="G6" s="7">
        <v>1947172360.29</v>
      </c>
      <c r="H6" s="7">
        <v>2048566429.03</v>
      </c>
      <c r="I6" s="7">
        <v>2315385257.9299998</v>
      </c>
      <c r="J6" s="7">
        <v>2708111759.0999999</v>
      </c>
      <c r="K6" s="7">
        <v>2652943130.0999999</v>
      </c>
      <c r="L6" s="7">
        <v>2529547229.04</v>
      </c>
      <c r="M6" s="7">
        <v>2822984467.2399998</v>
      </c>
    </row>
    <row r="7" spans="1:13">
      <c r="A7" s="6" t="s">
        <v>14</v>
      </c>
      <c r="C7" s="7">
        <v>91699844.900000006</v>
      </c>
      <c r="D7" s="7">
        <v>96100691.280000001</v>
      </c>
      <c r="E7" s="7">
        <v>106645257.52</v>
      </c>
      <c r="F7" s="7">
        <v>100142417.59999999</v>
      </c>
      <c r="G7" s="7">
        <v>87918734.450000003</v>
      </c>
      <c r="H7" s="7">
        <v>98651528.060000002</v>
      </c>
      <c r="I7" s="7">
        <v>107324273.05</v>
      </c>
      <c r="J7" s="7">
        <v>110443317.58</v>
      </c>
      <c r="K7" s="7">
        <v>121336862.87</v>
      </c>
      <c r="L7" s="7">
        <v>115263886.42</v>
      </c>
      <c r="M7" s="7">
        <v>130989039.98</v>
      </c>
    </row>
    <row r="8" spans="1:13" ht="15.75" thickBot="1">
      <c r="A8" s="8" t="s">
        <v>15</v>
      </c>
      <c r="C8" s="9">
        <f t="shared" ref="C8:K8" si="0">SUM(C5:C7)</f>
        <v>2505697720.0500002</v>
      </c>
      <c r="D8" s="9">
        <f t="shared" si="0"/>
        <v>3419290299.4900002</v>
      </c>
      <c r="E8" s="9">
        <f t="shared" si="0"/>
        <v>2728462418.6500001</v>
      </c>
      <c r="F8" s="9">
        <f t="shared" si="0"/>
        <v>2963649504.5</v>
      </c>
      <c r="G8" s="9">
        <f t="shared" si="0"/>
        <v>3038595170.8999996</v>
      </c>
      <c r="H8" s="9">
        <f t="shared" si="0"/>
        <v>3261238048.3200002</v>
      </c>
      <c r="I8" s="9">
        <f t="shared" si="0"/>
        <v>3701129667.71</v>
      </c>
      <c r="J8" s="9">
        <f t="shared" si="0"/>
        <v>4249673520.6199999</v>
      </c>
      <c r="K8" s="9">
        <f t="shared" si="0"/>
        <v>4344639774.2699995</v>
      </c>
      <c r="L8" s="9">
        <f>SUM(L5:L7)</f>
        <v>4441906324.3600006</v>
      </c>
      <c r="M8" s="9">
        <f>SUM(M5:M7)</f>
        <v>4694239162.1899996</v>
      </c>
    </row>
    <row r="9" spans="1:13" ht="15.75" thickTop="1"/>
    <row r="10" spans="1:13">
      <c r="A10" s="1" t="s">
        <v>16</v>
      </c>
      <c r="C10" s="10">
        <v>1113114</v>
      </c>
      <c r="D10" s="10">
        <v>1119439</v>
      </c>
      <c r="E10" s="10">
        <v>1111674</v>
      </c>
      <c r="F10" s="10">
        <v>1103442</v>
      </c>
      <c r="G10" s="10">
        <v>1104479</v>
      </c>
      <c r="H10" s="10">
        <v>1107220</v>
      </c>
      <c r="I10" s="10">
        <v>1115999</v>
      </c>
      <c r="J10" s="10">
        <v>1128908</v>
      </c>
      <c r="K10" s="10">
        <v>1198081</v>
      </c>
      <c r="L10" s="10">
        <v>1215103</v>
      </c>
      <c r="M10" s="10">
        <v>1219404</v>
      </c>
    </row>
    <row r="11" spans="1:13" ht="15.75" thickBot="1">
      <c r="A11" s="8" t="s">
        <v>17</v>
      </c>
      <c r="C11" s="9">
        <f t="shared" ref="C11:K11" si="1">C8/C10</f>
        <v>2251.0701689584357</v>
      </c>
      <c r="D11" s="9">
        <f t="shared" si="1"/>
        <v>3054.4677284693498</v>
      </c>
      <c r="E11" s="9">
        <f t="shared" si="1"/>
        <v>2454.3727915288114</v>
      </c>
      <c r="F11" s="9">
        <f t="shared" si="1"/>
        <v>2685.8226390693849</v>
      </c>
      <c r="G11" s="9">
        <f t="shared" si="1"/>
        <v>2751.1570350364286</v>
      </c>
      <c r="H11" s="9">
        <f t="shared" si="1"/>
        <v>2945.4291363234047</v>
      </c>
      <c r="I11" s="9">
        <f t="shared" si="1"/>
        <v>3316.4274051410439</v>
      </c>
      <c r="J11" s="9">
        <f t="shared" si="1"/>
        <v>3764.4108471372333</v>
      </c>
      <c r="K11" s="9">
        <f t="shared" si="1"/>
        <v>3626.3322548892766</v>
      </c>
      <c r="L11" s="9">
        <f>L8/L10</f>
        <v>3655.58008198482</v>
      </c>
      <c r="M11" s="9">
        <f>M8/M10</f>
        <v>3849.6176510738028</v>
      </c>
    </row>
    <row r="12" spans="1:13" ht="15.75" thickTop="1"/>
    <row r="13" spans="1:13">
      <c r="A13" s="1" t="s">
        <v>51</v>
      </c>
    </row>
    <row r="14" spans="1:13">
      <c r="A14" s="1" t="s">
        <v>18</v>
      </c>
    </row>
    <row r="15" spans="1:13">
      <c r="A15" s="1" t="s">
        <v>48</v>
      </c>
    </row>
    <row r="16" spans="1:13">
      <c r="A16" s="37" t="s">
        <v>55</v>
      </c>
    </row>
    <row r="21" spans="3:3">
      <c r="C21" s="11"/>
    </row>
    <row r="22" spans="3:3">
      <c r="C22" s="11"/>
    </row>
    <row r="23" spans="3:3">
      <c r="C23" s="11"/>
    </row>
  </sheetData>
  <mergeCells count="1">
    <mergeCell ref="K3:M3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C4:J4" numberStoredAsText="1"/>
    <ignoredError sqref="L8:M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0"/>
  <sheetViews>
    <sheetView zoomScale="130" zoomScaleNormal="130" workbookViewId="0">
      <selection activeCell="E32" sqref="E32"/>
    </sheetView>
  </sheetViews>
  <sheetFormatPr baseColWidth="10" defaultColWidth="9.140625" defaultRowHeight="15"/>
  <cols>
    <col min="1" max="1" width="34.5703125" style="1" customWidth="1"/>
    <col min="2" max="2" width="1.7109375" style="1" customWidth="1"/>
    <col min="3" max="6" width="15.28515625" style="1" customWidth="1"/>
    <col min="7" max="9" width="15.42578125" style="1" customWidth="1"/>
    <col min="10" max="10" width="15.28515625" style="1" customWidth="1"/>
    <col min="11" max="13" width="15.28515625" style="1" bestFit="1" customWidth="1"/>
    <col min="14" max="1025" width="11.42578125" style="1"/>
  </cols>
  <sheetData>
    <row r="1" spans="1:13">
      <c r="A1" s="2" t="s">
        <v>19</v>
      </c>
    </row>
    <row r="2" spans="1:13">
      <c r="A2" s="2" t="s">
        <v>20</v>
      </c>
    </row>
    <row r="3" spans="1:13">
      <c r="A3" s="2"/>
    </row>
    <row r="4" spans="1:13">
      <c r="A4" s="3" t="s">
        <v>1</v>
      </c>
      <c r="C4" s="28" t="s">
        <v>2</v>
      </c>
      <c r="D4" s="28"/>
      <c r="E4" s="28"/>
      <c r="F4" s="28"/>
      <c r="G4" s="28"/>
      <c r="H4" s="28"/>
      <c r="I4" s="28"/>
      <c r="J4" s="28"/>
      <c r="K4" s="29" t="s">
        <v>2</v>
      </c>
      <c r="L4" s="36"/>
      <c r="M4" s="36"/>
    </row>
    <row r="5" spans="1:13" ht="16.5" thickBot="1">
      <c r="A5" s="4" t="s">
        <v>21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45</v>
      </c>
      <c r="L5" s="5">
        <v>2020</v>
      </c>
      <c r="M5" s="5" t="s">
        <v>54</v>
      </c>
    </row>
    <row r="6" spans="1:13" ht="15.75" thickTop="1">
      <c r="A6" s="2" t="s">
        <v>22</v>
      </c>
    </row>
    <row r="7" spans="1:13">
      <c r="A7" s="12" t="s">
        <v>23</v>
      </c>
      <c r="C7" s="7">
        <v>1107591289.0699999</v>
      </c>
      <c r="D7" s="7">
        <v>1014980695.97</v>
      </c>
      <c r="E7" s="7">
        <v>1206957619.73</v>
      </c>
      <c r="F7" s="7">
        <v>1240598602.0899999</v>
      </c>
      <c r="G7" s="7">
        <v>1307043655.5599999</v>
      </c>
      <c r="H7" s="7">
        <v>1353855706.47</v>
      </c>
      <c r="I7" s="7">
        <v>1440288537.45</v>
      </c>
      <c r="J7" s="7">
        <v>1519277957.28</v>
      </c>
      <c r="K7" s="7">
        <v>1611798351.0999999</v>
      </c>
      <c r="L7" s="7">
        <v>1696568859.3299999</v>
      </c>
      <c r="M7" s="7">
        <v>1786035495.71</v>
      </c>
    </row>
    <row r="8" spans="1:13">
      <c r="A8" s="12" t="s">
        <v>24</v>
      </c>
      <c r="C8" s="7">
        <v>543618548.83000004</v>
      </c>
      <c r="D8" s="7">
        <v>887475297.71000004</v>
      </c>
      <c r="E8" s="7">
        <v>449841645.55000001</v>
      </c>
      <c r="F8" s="7">
        <v>493351637.91000003</v>
      </c>
      <c r="G8" s="7">
        <v>605240978.54999995</v>
      </c>
      <c r="H8" s="7">
        <v>620577613.08000004</v>
      </c>
      <c r="I8" s="7">
        <v>619607860.15999997</v>
      </c>
      <c r="J8" s="7">
        <v>613084609.80999994</v>
      </c>
      <c r="K8" s="7">
        <v>739284170.59000099</v>
      </c>
      <c r="L8" s="7">
        <v>851774075.42999995</v>
      </c>
      <c r="M8" s="7">
        <v>786726553.48000002</v>
      </c>
    </row>
    <row r="9" spans="1:13">
      <c r="A9" s="12" t="s">
        <v>25</v>
      </c>
      <c r="C9" s="7">
        <v>122591901.64</v>
      </c>
      <c r="D9" s="7">
        <v>232042323.83000001</v>
      </c>
      <c r="E9" s="7">
        <v>233585012.31</v>
      </c>
      <c r="F9" s="7">
        <v>236639809.41</v>
      </c>
      <c r="G9" s="7">
        <v>150196780.59999999</v>
      </c>
      <c r="H9" s="7">
        <v>108950765.04000001</v>
      </c>
      <c r="I9" s="7">
        <v>111583959.8</v>
      </c>
      <c r="J9" s="7">
        <v>131315632.41</v>
      </c>
      <c r="K9" s="7">
        <v>126329175.11</v>
      </c>
      <c r="L9" s="7">
        <v>108382050.38</v>
      </c>
      <c r="M9" s="7">
        <v>58354319.75</v>
      </c>
    </row>
    <row r="10" spans="1:13">
      <c r="A10" s="12" t="s">
        <v>26</v>
      </c>
      <c r="C10" s="7">
        <v>871622586.35000002</v>
      </c>
      <c r="D10" s="7">
        <v>1056752221.8099999</v>
      </c>
      <c r="E10" s="7">
        <v>796630497.80999994</v>
      </c>
      <c r="F10" s="7">
        <v>871146240.19000006</v>
      </c>
      <c r="G10" s="7">
        <v>956976054.98000002</v>
      </c>
      <c r="H10" s="7">
        <v>1017651542.1900001</v>
      </c>
      <c r="I10" s="7">
        <v>1125007376.7</v>
      </c>
      <c r="J10" s="7">
        <v>1206009829.53</v>
      </c>
      <c r="K10" s="7">
        <v>1298045321.6900001</v>
      </c>
      <c r="L10" s="7">
        <v>1404495705.5799999</v>
      </c>
      <c r="M10" s="7">
        <v>2265919951.27</v>
      </c>
    </row>
    <row r="11" spans="1:13">
      <c r="A11" s="12" t="s">
        <v>27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>
      <c r="A12" s="13" t="s">
        <v>28</v>
      </c>
      <c r="C12" s="14">
        <f t="shared" ref="C12:K12" si="0">SUM(C7:C11)</f>
        <v>2645424325.8900003</v>
      </c>
      <c r="D12" s="14">
        <f t="shared" si="0"/>
        <v>3191250539.3199997</v>
      </c>
      <c r="E12" s="14">
        <f t="shared" si="0"/>
        <v>2687014775.3999996</v>
      </c>
      <c r="F12" s="14">
        <f t="shared" si="0"/>
        <v>2841736289.6000004</v>
      </c>
      <c r="G12" s="14">
        <f t="shared" si="0"/>
        <v>3019457469.6899996</v>
      </c>
      <c r="H12" s="14">
        <f t="shared" si="0"/>
        <v>3101035626.7800002</v>
      </c>
      <c r="I12" s="14">
        <f t="shared" si="0"/>
        <v>3296487734.1100006</v>
      </c>
      <c r="J12" s="14">
        <f t="shared" si="0"/>
        <v>3469688029.0299997</v>
      </c>
      <c r="K12" s="14">
        <f t="shared" si="0"/>
        <v>3775457018.4900012</v>
      </c>
      <c r="L12" s="14">
        <f>SUM(L7:L11)</f>
        <v>4061220690.7199998</v>
      </c>
      <c r="M12" s="14">
        <f>SUM(M7:M11)</f>
        <v>4897036320.21</v>
      </c>
    </row>
    <row r="13" spans="1:13">
      <c r="A13" s="2" t="s">
        <v>29</v>
      </c>
    </row>
    <row r="14" spans="1:13">
      <c r="A14" s="12" t="s">
        <v>30</v>
      </c>
      <c r="C14" s="7">
        <v>148658062.40000001</v>
      </c>
      <c r="D14" s="7">
        <v>126769458.31</v>
      </c>
      <c r="E14" s="7">
        <v>138582539.47999999</v>
      </c>
      <c r="F14" s="7">
        <v>127339174.7</v>
      </c>
      <c r="G14" s="7">
        <v>133955635.33</v>
      </c>
      <c r="H14" s="7">
        <v>146675318.37</v>
      </c>
      <c r="I14" s="7">
        <v>140938258.21000001</v>
      </c>
      <c r="J14" s="7">
        <v>283576228</v>
      </c>
      <c r="K14" s="7">
        <v>236250339.65000001</v>
      </c>
      <c r="L14" s="7">
        <v>192139487.09</v>
      </c>
      <c r="M14" s="7">
        <v>162905792.25</v>
      </c>
    </row>
    <row r="15" spans="1:13">
      <c r="A15" s="12" t="s">
        <v>31</v>
      </c>
      <c r="C15" s="7">
        <v>331835048.27999997</v>
      </c>
      <c r="D15" s="7">
        <v>261359570.62</v>
      </c>
      <c r="E15" s="7">
        <v>281334743.17000002</v>
      </c>
      <c r="F15" s="7">
        <v>271929388.83999997</v>
      </c>
      <c r="G15" s="7">
        <v>301300341.55000001</v>
      </c>
      <c r="H15" s="7">
        <v>300602617.20999998</v>
      </c>
      <c r="I15" s="7">
        <v>439620087.47000003</v>
      </c>
      <c r="J15" s="7">
        <v>378358439.57999998</v>
      </c>
      <c r="K15" s="7">
        <v>380707489.30000001</v>
      </c>
      <c r="L15" s="7">
        <v>382537804.63</v>
      </c>
      <c r="M15" s="7">
        <v>407198428.68000001</v>
      </c>
    </row>
    <row r="16" spans="1:13">
      <c r="A16" s="15" t="s">
        <v>32</v>
      </c>
      <c r="C16" s="16">
        <f t="shared" ref="C16:K16" si="1">SUM(C14:C15)</f>
        <v>480493110.67999995</v>
      </c>
      <c r="D16" s="16">
        <f t="shared" si="1"/>
        <v>388129028.93000001</v>
      </c>
      <c r="E16" s="16">
        <f t="shared" si="1"/>
        <v>419917282.64999998</v>
      </c>
      <c r="F16" s="16">
        <f t="shared" si="1"/>
        <v>399268563.53999996</v>
      </c>
      <c r="G16" s="16">
        <f t="shared" si="1"/>
        <v>435255976.88</v>
      </c>
      <c r="H16" s="16">
        <f t="shared" si="1"/>
        <v>447277935.57999998</v>
      </c>
      <c r="I16" s="16">
        <f t="shared" si="1"/>
        <v>580558345.68000007</v>
      </c>
      <c r="J16" s="16">
        <f t="shared" si="1"/>
        <v>661934667.57999992</v>
      </c>
      <c r="K16" s="16">
        <f t="shared" si="1"/>
        <v>616957828.95000005</v>
      </c>
      <c r="L16" s="16">
        <f>SUM(L14:L15)</f>
        <v>574677291.72000003</v>
      </c>
      <c r="M16" s="16">
        <f>SUM(M14:M15)</f>
        <v>570104220.93000007</v>
      </c>
    </row>
    <row r="17" spans="1:13" ht="15.75" thickBot="1">
      <c r="A17" s="8" t="s">
        <v>33</v>
      </c>
      <c r="C17" s="9">
        <f t="shared" ref="C17:K17" si="2">C12+C16</f>
        <v>3125917436.5700002</v>
      </c>
      <c r="D17" s="9">
        <f t="shared" si="2"/>
        <v>3579379568.2499995</v>
      </c>
      <c r="E17" s="9">
        <f t="shared" si="2"/>
        <v>3106932058.0499997</v>
      </c>
      <c r="F17" s="9">
        <f t="shared" si="2"/>
        <v>3241004853.1400003</v>
      </c>
      <c r="G17" s="9">
        <f t="shared" si="2"/>
        <v>3454713446.5699997</v>
      </c>
      <c r="H17" s="9">
        <f t="shared" si="2"/>
        <v>3548313562.3600001</v>
      </c>
      <c r="I17" s="9">
        <f t="shared" si="2"/>
        <v>3877046079.7900009</v>
      </c>
      <c r="J17" s="9">
        <f t="shared" si="2"/>
        <v>4131622696.6099997</v>
      </c>
      <c r="K17" s="9">
        <f t="shared" si="2"/>
        <v>4392414847.4400015</v>
      </c>
      <c r="L17" s="9">
        <f>L12+L16</f>
        <v>4635897982.4399996</v>
      </c>
      <c r="M17" s="9">
        <f>M12+M16</f>
        <v>5467140541.1400003</v>
      </c>
    </row>
    <row r="18" spans="1:13" ht="15.75" thickTop="1"/>
    <row r="19" spans="1:13">
      <c r="A19" s="1" t="s">
        <v>16</v>
      </c>
      <c r="C19" s="10">
        <v>1113114</v>
      </c>
      <c r="D19" s="10">
        <v>1119439</v>
      </c>
      <c r="E19" s="10">
        <v>1111674</v>
      </c>
      <c r="F19" s="10">
        <v>1103442</v>
      </c>
      <c r="G19" s="10">
        <v>1104479</v>
      </c>
      <c r="H19" s="10">
        <v>1107220</v>
      </c>
      <c r="I19" s="10">
        <v>1115999</v>
      </c>
      <c r="J19" s="10">
        <v>1128908</v>
      </c>
      <c r="K19" s="10">
        <v>1198081</v>
      </c>
      <c r="L19" s="10">
        <v>1215103</v>
      </c>
      <c r="M19" s="10">
        <v>1219404</v>
      </c>
    </row>
    <row r="20" spans="1:13">
      <c r="A20" s="17" t="s">
        <v>34</v>
      </c>
      <c r="C20" s="16">
        <f t="shared" ref="C20:K20" si="3">C14/C19</f>
        <v>133.55151619690346</v>
      </c>
      <c r="D20" s="16">
        <f t="shared" si="3"/>
        <v>113.24373932836001</v>
      </c>
      <c r="E20" s="16">
        <f t="shared" si="3"/>
        <v>124.66113220242624</v>
      </c>
      <c r="F20" s="16">
        <f t="shared" si="3"/>
        <v>115.4017834195182</v>
      </c>
      <c r="G20" s="16">
        <f t="shared" si="3"/>
        <v>121.28400388780592</v>
      </c>
      <c r="H20" s="16">
        <f t="shared" si="3"/>
        <v>132.47170243492712</v>
      </c>
      <c r="I20" s="16">
        <f t="shared" si="3"/>
        <v>126.28887499899194</v>
      </c>
      <c r="J20" s="16">
        <f t="shared" si="3"/>
        <v>251.19516205040622</v>
      </c>
      <c r="K20" s="16">
        <f t="shared" si="3"/>
        <v>197.19062371408944</v>
      </c>
      <c r="L20" s="16">
        <f>L14/L19</f>
        <v>158.12609061947836</v>
      </c>
      <c r="M20" s="16">
        <f>M14/M19</f>
        <v>133.59460215810347</v>
      </c>
    </row>
    <row r="21" spans="1:13" ht="15.75" thickBot="1">
      <c r="A21" s="8" t="s">
        <v>35</v>
      </c>
      <c r="C21" s="9">
        <f t="shared" ref="C21:K21" si="4">C17/C19</f>
        <v>2808.2635170970811</v>
      </c>
      <c r="D21" s="9">
        <f t="shared" si="4"/>
        <v>3197.4762075021504</v>
      </c>
      <c r="E21" s="9">
        <f t="shared" si="4"/>
        <v>2794.8229949157753</v>
      </c>
      <c r="F21" s="9">
        <f t="shared" si="4"/>
        <v>2937.1773533543223</v>
      </c>
      <c r="G21" s="9">
        <f t="shared" si="4"/>
        <v>3127.9122976263016</v>
      </c>
      <c r="H21" s="9">
        <f t="shared" si="4"/>
        <v>3204.7050833258072</v>
      </c>
      <c r="I21" s="9">
        <f t="shared" si="4"/>
        <v>3474.0587400078325</v>
      </c>
      <c r="J21" s="9">
        <f t="shared" si="4"/>
        <v>3659.840037106655</v>
      </c>
      <c r="K21" s="9">
        <f t="shared" si="4"/>
        <v>3666.2085847617996</v>
      </c>
      <c r="L21" s="9">
        <f>L17/L19</f>
        <v>3815.2304639524382</v>
      </c>
      <c r="M21" s="9">
        <f>M17/M19</f>
        <v>4483.453015686352</v>
      </c>
    </row>
    <row r="22" spans="1:13" ht="15.75" thickTop="1"/>
    <row r="23" spans="1:13">
      <c r="A23" s="1" t="s">
        <v>52</v>
      </c>
    </row>
    <row r="24" spans="1:13">
      <c r="A24" s="1" t="s">
        <v>53</v>
      </c>
    </row>
    <row r="25" spans="1:13">
      <c r="A25" s="1" t="s">
        <v>48</v>
      </c>
    </row>
    <row r="26" spans="1:13">
      <c r="A26" s="37" t="s">
        <v>55</v>
      </c>
    </row>
    <row r="30" spans="1:13">
      <c r="A30" s="37"/>
    </row>
  </sheetData>
  <mergeCells count="1">
    <mergeCell ref="K4:M4"/>
  </mergeCells>
  <pageMargins left="0.7" right="0.7" top="0.75" bottom="0.75" header="0.51180555555555496" footer="0.51180555555555496"/>
  <pageSetup paperSize="8" scale="120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4"/>
  <sheetViews>
    <sheetView tabSelected="1" zoomScaleNormal="100" workbookViewId="0">
      <selection activeCell="A7" sqref="A7"/>
    </sheetView>
  </sheetViews>
  <sheetFormatPr baseColWidth="10" defaultColWidth="9.140625" defaultRowHeight="15"/>
  <cols>
    <col min="1" max="3" width="19.42578125" style="18" customWidth="1"/>
    <col min="4" max="14" width="7.85546875" style="18" customWidth="1"/>
    <col min="15" max="1025" width="11.42578125" style="18"/>
  </cols>
  <sheetData>
    <row r="1" spans="1:14" ht="10.15" customHeight="1">
      <c r="A1" s="33" t="s">
        <v>36</v>
      </c>
      <c r="B1" s="33"/>
      <c r="C1" s="33"/>
      <c r="D1" s="33"/>
      <c r="E1" s="33"/>
      <c r="F1" s="33"/>
      <c r="G1" s="33"/>
      <c r="H1" s="33"/>
    </row>
    <row r="2" spans="1:14">
      <c r="A2" s="34" t="s">
        <v>37</v>
      </c>
      <c r="B2" s="34"/>
      <c r="C2" s="34"/>
      <c r="D2" s="34"/>
      <c r="E2" s="34"/>
      <c r="F2" s="34"/>
      <c r="G2" s="34"/>
      <c r="H2" s="34"/>
    </row>
    <row r="3" spans="1:14">
      <c r="A3" s="35"/>
      <c r="B3" s="35"/>
      <c r="C3" s="35"/>
      <c r="D3" s="35"/>
      <c r="E3" s="35"/>
      <c r="F3" s="35"/>
      <c r="G3" s="35"/>
      <c r="H3" s="35"/>
    </row>
    <row r="4" spans="1:14">
      <c r="A4" s="30" t="s">
        <v>38</v>
      </c>
      <c r="B4" s="30"/>
      <c r="C4" s="30"/>
      <c r="D4" s="30"/>
      <c r="E4" s="30"/>
      <c r="F4" s="30"/>
      <c r="G4" s="30"/>
      <c r="H4" s="30"/>
    </row>
    <row r="5" spans="1:14">
      <c r="A5" s="30" t="s">
        <v>49</v>
      </c>
      <c r="B5" s="30"/>
      <c r="C5" s="30"/>
      <c r="D5" s="30"/>
      <c r="E5" s="30"/>
      <c r="F5" s="30"/>
      <c r="G5" s="30"/>
      <c r="H5" s="30"/>
    </row>
    <row r="6" spans="1:14">
      <c r="A6" s="30" t="s">
        <v>50</v>
      </c>
      <c r="B6" s="30"/>
      <c r="C6" s="30"/>
      <c r="D6" s="30"/>
      <c r="E6" s="30"/>
      <c r="F6" s="30"/>
      <c r="G6" s="30"/>
      <c r="H6" s="30"/>
    </row>
    <row r="10" spans="1:14">
      <c r="A10" s="19"/>
      <c r="B10" s="19"/>
      <c r="C10" s="19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46</v>
      </c>
      <c r="M10" s="20">
        <v>2020</v>
      </c>
      <c r="N10" s="20">
        <v>2021</v>
      </c>
    </row>
    <row r="11" spans="1:14">
      <c r="A11" s="21" t="s">
        <v>39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>
      <c r="A12" s="21" t="s">
        <v>40</v>
      </c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>
      <c r="A13" s="21" t="s">
        <v>41</v>
      </c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>
      <c r="A14" s="21" t="s">
        <v>42</v>
      </c>
      <c r="B14" s="22"/>
      <c r="C14" s="22"/>
      <c r="D14" s="24">
        <v>1113114</v>
      </c>
      <c r="E14" s="24">
        <v>1119439</v>
      </c>
      <c r="F14" s="24">
        <v>1111674</v>
      </c>
      <c r="G14" s="24">
        <v>1103442</v>
      </c>
      <c r="H14" s="24">
        <v>1104479</v>
      </c>
      <c r="I14" s="24">
        <v>1107220</v>
      </c>
      <c r="J14" s="24">
        <v>1115999</v>
      </c>
      <c r="K14" s="24">
        <v>1128908</v>
      </c>
      <c r="L14" s="24">
        <v>1198081</v>
      </c>
      <c r="M14" s="24">
        <v>1215103</v>
      </c>
      <c r="N14" s="27">
        <v>1219404</v>
      </c>
    </row>
    <row r="15" spans="1:14">
      <c r="A15" s="31"/>
      <c r="B15" s="31"/>
      <c r="C15" s="31"/>
      <c r="D15" s="25"/>
      <c r="E15" s="25"/>
      <c r="F15" s="25"/>
      <c r="G15" s="25"/>
      <c r="H15" s="25"/>
    </row>
    <row r="17" spans="1:8">
      <c r="A17" s="32" t="s">
        <v>43</v>
      </c>
      <c r="B17" s="32"/>
      <c r="C17" s="32"/>
      <c r="D17" s="32"/>
      <c r="E17" s="32"/>
      <c r="F17" s="32"/>
      <c r="G17" s="32"/>
      <c r="H17" s="32"/>
    </row>
    <row r="18" spans="1:8">
      <c r="A18" s="32"/>
      <c r="B18" s="32"/>
      <c r="C18" s="32"/>
      <c r="D18" s="32"/>
      <c r="E18" s="32"/>
      <c r="F18" s="32"/>
      <c r="G18" s="32"/>
      <c r="H18" s="32"/>
    </row>
    <row r="19" spans="1:8">
      <c r="A19" s="32" t="s">
        <v>44</v>
      </c>
      <c r="B19" s="32"/>
      <c r="C19" s="32"/>
      <c r="D19" s="32"/>
      <c r="E19" s="32"/>
      <c r="F19" s="32"/>
      <c r="G19" s="32"/>
      <c r="H19" s="32"/>
    </row>
    <row r="21" spans="1:8">
      <c r="A21" s="1" t="s">
        <v>47</v>
      </c>
    </row>
    <row r="22" spans="1:8">
      <c r="A22" s="1" t="s">
        <v>58</v>
      </c>
    </row>
    <row r="23" spans="1:8">
      <c r="A23" s="1" t="s">
        <v>56</v>
      </c>
      <c r="G23" s="26"/>
    </row>
    <row r="24" spans="1:8">
      <c r="A24" s="1" t="s">
        <v>57</v>
      </c>
    </row>
  </sheetData>
  <mergeCells count="10">
    <mergeCell ref="A1:H1"/>
    <mergeCell ref="A2:H2"/>
    <mergeCell ref="A3:H3"/>
    <mergeCell ref="A4:H4"/>
    <mergeCell ref="A5:H5"/>
    <mergeCell ref="A6:H6"/>
    <mergeCell ref="A15:C15"/>
    <mergeCell ref="A17:H17"/>
    <mergeCell ref="A18:H18"/>
    <mergeCell ref="A19:H19"/>
  </mergeCells>
  <pageMargins left="0.7" right="0.7" top="0.75" bottom="0.75" header="0.51180555555555496" footer="0.51180555555555496"/>
  <pageSetup paperSize="9" firstPageNumber="0" orientation="portrait" horizontalDpi="300" verticalDpi="300"/>
  <ignoredErrors>
    <ignoredError sqref="D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Ingressos fiscals per habitant</vt:lpstr>
      <vt:lpstr>Despesa no financ per habitant</vt:lpstr>
      <vt:lpstr>Dades padró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Garcia Barco</dc:creator>
  <cp:lastModifiedBy>u03560</cp:lastModifiedBy>
  <cp:revision>14</cp:revision>
  <dcterms:created xsi:type="dcterms:W3CDTF">2016-03-09T13:36:11Z</dcterms:created>
  <dcterms:modified xsi:type="dcterms:W3CDTF">2022-04-20T07:53:25Z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