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300" windowWidth="15480" windowHeight="11640"/>
  </bookViews>
  <sheets>
    <sheet name="CIS 2015" sheetId="2" r:id="rId1"/>
    <sheet name="2010" sheetId="6" r:id="rId2"/>
    <sheet name="2005" sheetId="7" r:id="rId3"/>
  </sheets>
  <calcPr calcId="125725"/>
</workbook>
</file>

<file path=xl/calcChain.xml><?xml version="1.0" encoding="utf-8"?>
<calcChain xmlns="http://schemas.openxmlformats.org/spreadsheetml/2006/main">
  <c r="AQ18" i="2"/>
  <c r="AQ17"/>
  <c r="AQ16"/>
  <c r="AQ15"/>
  <c r="AQ14"/>
  <c r="AQ13"/>
  <c r="AQ12"/>
  <c r="AQ11"/>
  <c r="AQ10"/>
  <c r="AQ9"/>
  <c r="AQ8"/>
  <c r="AQ7"/>
  <c r="AQ6"/>
  <c r="AM18"/>
  <c r="AM17"/>
  <c r="AM16"/>
  <c r="AM15"/>
  <c r="AM14"/>
  <c r="AM13"/>
  <c r="AM12"/>
  <c r="AM11"/>
  <c r="AM10"/>
  <c r="AM9"/>
  <c r="AM8"/>
  <c r="AM7"/>
  <c r="AM6"/>
  <c r="AI18"/>
  <c r="AI17"/>
  <c r="AI16"/>
  <c r="AI15"/>
  <c r="AI14"/>
  <c r="AI13"/>
  <c r="AI12"/>
  <c r="AI11"/>
  <c r="AI10"/>
  <c r="AI9"/>
  <c r="AI8"/>
  <c r="AI7"/>
  <c r="AI6"/>
  <c r="AE18"/>
  <c r="AE17"/>
  <c r="AE16"/>
  <c r="AE15"/>
  <c r="AE14"/>
  <c r="AE13"/>
  <c r="AE12"/>
  <c r="AE11"/>
  <c r="AE10"/>
  <c r="AE9"/>
  <c r="AE8"/>
  <c r="AE7"/>
  <c r="AE6"/>
  <c r="AA18"/>
  <c r="AA17"/>
  <c r="AA16"/>
  <c r="AA15"/>
  <c r="AA14"/>
  <c r="AA13"/>
  <c r="AA12"/>
  <c r="AA11"/>
  <c r="AA10"/>
  <c r="AA9"/>
  <c r="AA8"/>
  <c r="AA7"/>
  <c r="AA6"/>
  <c r="W18"/>
  <c r="W17"/>
  <c r="W16"/>
  <c r="W15"/>
  <c r="W14"/>
  <c r="W13"/>
  <c r="W12"/>
  <c r="W11"/>
  <c r="W10"/>
  <c r="W9"/>
  <c r="W8"/>
  <c r="W7"/>
  <c r="W6"/>
  <c r="S18"/>
  <c r="S17"/>
  <c r="S16"/>
  <c r="S15"/>
  <c r="S14"/>
  <c r="S13"/>
  <c r="S12"/>
  <c r="S11"/>
  <c r="S10"/>
  <c r="S9"/>
  <c r="S8"/>
  <c r="S7"/>
  <c r="S6"/>
  <c r="O8"/>
  <c r="O9"/>
  <c r="O10"/>
  <c r="O11"/>
  <c r="O12"/>
  <c r="O13"/>
  <c r="O14"/>
  <c r="O15"/>
  <c r="O16"/>
  <c r="O17"/>
  <c r="O18"/>
  <c r="O7"/>
  <c r="O6"/>
  <c r="U18"/>
  <c r="U17"/>
  <c r="T17"/>
  <c r="U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D19" i="6"/>
  <c r="D18"/>
  <c r="D17"/>
  <c r="D15"/>
  <c r="D14"/>
  <c r="D13"/>
  <c r="D11"/>
  <c r="D10"/>
  <c r="D9"/>
  <c r="D7"/>
  <c r="D6"/>
  <c r="D5"/>
  <c r="I6" i="2" l="1"/>
  <c r="I7"/>
  <c r="I8"/>
  <c r="I9"/>
  <c r="F9"/>
  <c r="G9"/>
  <c r="F6"/>
  <c r="G6"/>
  <c r="F7"/>
  <c r="G7"/>
  <c r="F8"/>
  <c r="G8"/>
  <c r="H6"/>
  <c r="H9"/>
  <c r="H7" l="1"/>
  <c r="H8"/>
</calcChain>
</file>

<file path=xl/sharedStrings.xml><?xml version="1.0" encoding="utf-8"?>
<sst xmlns="http://schemas.openxmlformats.org/spreadsheetml/2006/main" count="144" uniqueCount="79">
  <si>
    <t>No contesta</t>
  </si>
  <si>
    <t>Dona</t>
  </si>
  <si>
    <t>15-19</t>
  </si>
  <si>
    <t>20-24</t>
  </si>
  <si>
    <t>25-29</t>
  </si>
  <si>
    <t>Home</t>
  </si>
  <si>
    <t>25-34 anys</t>
  </si>
  <si>
    <t>Població total</t>
  </si>
  <si>
    <t>% Distribució</t>
  </si>
  <si>
    <t>Font:  Elaboració OBJIB a partir de dades del CIS (Enquesta postelectoral autonòmica 2015)</t>
  </si>
  <si>
    <t>18-24 anys</t>
  </si>
  <si>
    <t>Joves de 16 a 29 anys que pertanyen a alguna associació. 2010.</t>
  </si>
  <si>
    <t/>
  </si>
  <si>
    <t>Població Total</t>
  </si>
  <si>
    <t>Pertany a alguna associació (%)</t>
  </si>
  <si>
    <t>Nombre de persones que pertanyen a alguna associació</t>
  </si>
  <si>
    <t>ILLES BALEARS</t>
  </si>
  <si>
    <t>De 16 a 29 anys</t>
  </si>
  <si>
    <t>Més de 29 anys</t>
  </si>
  <si>
    <t>Mallorca</t>
  </si>
  <si>
    <t>Menorca</t>
  </si>
  <si>
    <t>Eivissa-Formentera</t>
  </si>
  <si>
    <t>Font: Elaboració OBJIB a partir de dades de l'IBESTAT (EMHS)</t>
  </si>
  <si>
    <t>Percentatge de persones joves (15-29 anys) que formen part d'algun tipus d'associació. 2005.</t>
  </si>
  <si>
    <t>(Llegir per columnes)</t>
  </si>
  <si>
    <t>Balears  (%)</t>
  </si>
  <si>
    <t>Espanya (2004) (%)</t>
  </si>
  <si>
    <t>Hi pertany actualment</t>
  </si>
  <si>
    <t>Hi ha pertangut i ja no hi pertany</t>
  </si>
  <si>
    <t>Mai hi ha pertangut</t>
  </si>
  <si>
    <t>Font: Elaboració OBJIB a partir de les dades de l'estudi ARSJB 2005.</t>
  </si>
  <si>
    <t>BALEARS (%)</t>
  </si>
  <si>
    <t>Sexe</t>
  </si>
  <si>
    <t>Edat</t>
  </si>
  <si>
    <t>Font: Elaboració OBJIB a partir de les dades de l'estudi ARSJB 2005..</t>
  </si>
  <si>
    <t>(Llegir per files)</t>
  </si>
  <si>
    <t>BALEARS</t>
  </si>
  <si>
    <t>Hi pertany</t>
  </si>
  <si>
    <t>Hi ha pertangut i ja no</t>
  </si>
  <si>
    <t>NC</t>
  </si>
  <si>
    <t>Esportiva (%)</t>
  </si>
  <si>
    <t>Religiosa (%)</t>
  </si>
  <si>
    <t>Cultural (%)</t>
  </si>
  <si>
    <t>Recreativa o club social (%)</t>
  </si>
  <si>
    <t xml:space="preserve">Musical (%) </t>
  </si>
  <si>
    <t xml:space="preserve">Excursionistes (%) </t>
  </si>
  <si>
    <t>Benèfic o assitencial (%)</t>
  </si>
  <si>
    <t>Cívica (veïns o consumidors) (%)</t>
  </si>
  <si>
    <t>Pacifista (%)</t>
  </si>
  <si>
    <t>Defensa de drets humans (%)</t>
  </si>
  <si>
    <t>Ecologista, defensa de la natura (%)</t>
  </si>
  <si>
    <t>Estudiantil (%)</t>
  </si>
  <si>
    <t>Associació o col·legi professional (%)</t>
  </si>
  <si>
    <t>Partit o organització política (%)</t>
  </si>
  <si>
    <t>Sindical (%)</t>
  </si>
  <si>
    <t>Feminista (%)</t>
  </si>
  <si>
    <t>Una altra (%)</t>
  </si>
  <si>
    <t>Sí</t>
  </si>
  <si>
    <t>No</t>
  </si>
  <si>
    <t>N.C.</t>
  </si>
  <si>
    <t>Joves 18-34 anys</t>
  </si>
  <si>
    <t>Nota: membre o afiliació a una associació de qualsevol caire ja sigui esportiva, sindical, política, laboral, de veins, AMPA o qualsevol altre tipus</t>
  </si>
  <si>
    <t>Un partit polític</t>
  </si>
  <si>
    <t>Un sindicat</t>
  </si>
  <si>
    <t>Una associació cultural o artística</t>
  </si>
  <si>
    <t>Una associació religiosa o parroquial</t>
  </si>
  <si>
    <t>Una associació de consumidors</t>
  </si>
  <si>
    <t>Una associació de mares i pares</t>
  </si>
  <si>
    <t>Una associació de veins</t>
  </si>
  <si>
    <t>Una associació o club esportiu</t>
  </si>
  <si>
    <t>Una associació o col·legi professional</t>
  </si>
  <si>
    <t>Una associació o grup ecologista</t>
  </si>
  <si>
    <t>Una associació o grup juvenil</t>
  </si>
  <si>
    <t>Una ONG o associació de solidaritat</t>
  </si>
  <si>
    <t>Una organització empresarial</t>
  </si>
  <si>
    <t>Pertinença a alguna associació. 2015</t>
  </si>
  <si>
    <t>Tipus d'associació a la que forma part (multiresposta). 2015</t>
  </si>
  <si>
    <t>Total (N)</t>
  </si>
  <si>
    <t>Nombre de persones entrevistades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</si>
</sst>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0" borderId="8" xfId="0" applyFont="1" applyBorder="1" applyAlignment="1">
      <alignment vertical="top"/>
    </xf>
    <xf numFmtId="9" fontId="2" fillId="0" borderId="2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5" xfId="0" applyFont="1" applyBorder="1"/>
    <xf numFmtId="0" fontId="2" fillId="0" borderId="23" xfId="0" applyFont="1" applyBorder="1"/>
    <xf numFmtId="0" fontId="2" fillId="0" borderId="33" xfId="0" applyFont="1" applyBorder="1"/>
    <xf numFmtId="0" fontId="2" fillId="0" borderId="34" xfId="0" applyFont="1" applyBorder="1"/>
    <xf numFmtId="9" fontId="2" fillId="0" borderId="11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right" vertical="top"/>
    </xf>
    <xf numFmtId="0" fontId="6" fillId="0" borderId="0" xfId="0" applyFont="1" applyFill="1" applyAlignment="1">
      <alignment horizontal="left" wrapText="1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top" wrapText="1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vert="horz"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Pertinença</a:t>
            </a:r>
            <a:r>
              <a:rPr lang="en-US" sz="1200" baseline="0">
                <a:latin typeface="+mn-lt"/>
              </a:rPr>
              <a:t> a algun tipus d'associació. </a:t>
            </a:r>
            <a:r>
              <a:rPr lang="en-US" sz="1200">
                <a:latin typeface="+mn-lt"/>
              </a:rPr>
              <a:t>2015</a:t>
            </a:r>
          </a:p>
        </c:rich>
      </c:tx>
      <c:layout>
        <c:manualLayout>
          <c:xMode val="edge"/>
          <c:yMode val="edge"/>
          <c:x val="0.15556947408647015"/>
          <c:y val="4.9844236760124623E-2"/>
        </c:manualLayout>
      </c:layout>
    </c:title>
    <c:plotArea>
      <c:layout>
        <c:manualLayout>
          <c:layoutTarget val="inner"/>
          <c:xMode val="edge"/>
          <c:yMode val="edge"/>
          <c:x val="3.2701586436589831E-2"/>
          <c:y val="0.30145117374346936"/>
          <c:w val="0.93459682712682035"/>
          <c:h val="0.5424637574508796"/>
        </c:manualLayout>
      </c:layout>
      <c:barChart>
        <c:barDir val="col"/>
        <c:grouping val="percentStacked"/>
        <c:ser>
          <c:idx val="0"/>
          <c:order val="0"/>
          <c:tx>
            <c:strRef>
              <c:f>'CIS 2015'!$A$6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'CIS 2015'!$F$5:$I$5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Joves 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2015'!$F$6:$I$6</c:f>
              <c:numCache>
                <c:formatCode>0%</c:formatCode>
                <c:ptCount val="4"/>
                <c:pt idx="0">
                  <c:v>0.21276595744680851</c:v>
                </c:pt>
                <c:pt idx="1">
                  <c:v>0.27731092436974791</c:v>
                </c:pt>
                <c:pt idx="2">
                  <c:v>0.25903614457831325</c:v>
                </c:pt>
                <c:pt idx="3">
                  <c:v>0.32885906040268459</c:v>
                </c:pt>
              </c:numCache>
            </c:numRef>
          </c:val>
        </c:ser>
        <c:ser>
          <c:idx val="1"/>
          <c:order val="1"/>
          <c:tx>
            <c:strRef>
              <c:f>'CIS 2015'!$A$7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'CIS 2015'!$F$5:$I$5</c:f>
              <c:strCache>
                <c:ptCount val="4"/>
                <c:pt idx="0">
                  <c:v>18-24 anys</c:v>
                </c:pt>
                <c:pt idx="1">
                  <c:v>25-34 anys</c:v>
                </c:pt>
                <c:pt idx="2">
                  <c:v>Joves 18-34 anys</c:v>
                </c:pt>
                <c:pt idx="3">
                  <c:v>Població total</c:v>
                </c:pt>
              </c:strCache>
            </c:strRef>
          </c:cat>
          <c:val>
            <c:numRef>
              <c:f>'CIS 2015'!$F$7:$I$7</c:f>
              <c:numCache>
                <c:formatCode>0%</c:formatCode>
                <c:ptCount val="4"/>
                <c:pt idx="0">
                  <c:v>0.78723404255319152</c:v>
                </c:pt>
                <c:pt idx="1">
                  <c:v>0.72268907563025209</c:v>
                </c:pt>
                <c:pt idx="2">
                  <c:v>0.74096385542168675</c:v>
                </c:pt>
                <c:pt idx="3">
                  <c:v>0.66946308724832215</c:v>
                </c:pt>
              </c:numCache>
            </c:numRef>
          </c:val>
        </c:ser>
        <c:dLbls>
          <c:showVal val="1"/>
        </c:dLbls>
        <c:gapWidth val="95"/>
        <c:overlap val="100"/>
        <c:axId val="118103424"/>
        <c:axId val="118121600"/>
      </c:barChart>
      <c:catAx>
        <c:axId val="118103424"/>
        <c:scaling>
          <c:orientation val="minMax"/>
        </c:scaling>
        <c:axPos val="b"/>
        <c:majorTickMark val="none"/>
        <c:tickLblPos val="nextTo"/>
        <c:crossAx val="118121600"/>
        <c:crosses val="autoZero"/>
        <c:auto val="1"/>
        <c:lblAlgn val="ctr"/>
        <c:lblOffset val="100"/>
      </c:catAx>
      <c:valAx>
        <c:axId val="118121600"/>
        <c:scaling>
          <c:orientation val="minMax"/>
        </c:scaling>
        <c:delete val="1"/>
        <c:axPos val="l"/>
        <c:numFmt formatCode="0%" sourceLinked="1"/>
        <c:tickLblPos val="none"/>
        <c:crossAx val="118103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1794600201679849"/>
          <c:y val="0.18878504672897206"/>
          <c:w val="0.17067626125573038"/>
          <c:h val="0.11214209851675518"/>
        </c:manualLayout>
      </c:layout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Percentatge</a:t>
            </a:r>
            <a:r>
              <a:rPr lang="es-ES" sz="1200" baseline="0"/>
              <a:t> de joves (18-34 anys) que formen part d'alguna associació segons el tipus d'associació. 2015</a:t>
            </a:r>
            <a:endParaRPr lang="es-ES" sz="1200"/>
          </a:p>
        </c:rich>
      </c:tx>
      <c:layout>
        <c:manualLayout>
          <c:xMode val="edge"/>
          <c:yMode val="edge"/>
          <c:x val="0.13049408028071621"/>
          <c:y val="1.4532243415077199E-2"/>
        </c:manualLayout>
      </c:layout>
    </c:title>
    <c:plotArea>
      <c:layout>
        <c:manualLayout>
          <c:layoutTarget val="inner"/>
          <c:xMode val="edge"/>
          <c:yMode val="edge"/>
          <c:x val="0.34511866790838375"/>
          <c:y val="0.18912971028485187"/>
          <c:w val="0.63200042060258332"/>
          <c:h val="0.77090662032368673"/>
        </c:manualLayout>
      </c:layout>
      <c:barChart>
        <c:barDir val="bar"/>
        <c:grouping val="percentStacked"/>
        <c:ser>
          <c:idx val="0"/>
          <c:order val="0"/>
          <c:tx>
            <c:v>Forma part</c:v>
          </c:tx>
          <c:spPr>
            <a:solidFill>
              <a:srgbClr val="92D050"/>
            </a:solidFill>
          </c:spPr>
          <c:cat>
            <c:strRef>
              <c:f>'CIS 2015'!$K$6:$K$18</c:f>
              <c:strCache>
                <c:ptCount val="13"/>
                <c:pt idx="0">
                  <c:v>Un partit polític</c:v>
                </c:pt>
                <c:pt idx="1">
                  <c:v>Un sindicat</c:v>
                </c:pt>
                <c:pt idx="2">
                  <c:v>Una associació cultural o artística</c:v>
                </c:pt>
                <c:pt idx="3">
                  <c:v>Una associació de consumidors</c:v>
                </c:pt>
                <c:pt idx="4">
                  <c:v>Una associació de mares i pares</c:v>
                </c:pt>
                <c:pt idx="5">
                  <c:v>Una associació de veins</c:v>
                </c:pt>
                <c:pt idx="6">
                  <c:v>Una associació o club esportiu</c:v>
                </c:pt>
                <c:pt idx="7">
                  <c:v>Una associació o col·legi professional</c:v>
                </c:pt>
                <c:pt idx="8">
                  <c:v>Una associació o grup ecologista</c:v>
                </c:pt>
                <c:pt idx="9">
                  <c:v>Una associació o grup juvenil</c:v>
                </c:pt>
                <c:pt idx="10">
                  <c:v>Una associació religiosa o parroquial</c:v>
                </c:pt>
                <c:pt idx="11">
                  <c:v>Una ONG o associació de solidaritat</c:v>
                </c:pt>
                <c:pt idx="12">
                  <c:v>Una organització empresarial</c:v>
                </c:pt>
              </c:strCache>
            </c:strRef>
          </c:cat>
          <c:val>
            <c:numRef>
              <c:f>'CIS 2015'!$AJ$6:$AJ$18</c:f>
              <c:numCache>
                <c:formatCode>0%</c:formatCode>
                <c:ptCount val="13"/>
                <c:pt idx="0">
                  <c:v>0.11611627906976743</c:v>
                </c:pt>
                <c:pt idx="1">
                  <c:v>0.16269767441860464</c:v>
                </c:pt>
                <c:pt idx="2">
                  <c:v>0.25548837209302327</c:v>
                </c:pt>
                <c:pt idx="3">
                  <c:v>0</c:v>
                </c:pt>
                <c:pt idx="4">
                  <c:v>0.16269767441860464</c:v>
                </c:pt>
                <c:pt idx="5">
                  <c:v>4.6813953488372091E-2</c:v>
                </c:pt>
                <c:pt idx="6">
                  <c:v>0.39539534883720928</c:v>
                </c:pt>
                <c:pt idx="7">
                  <c:v>9.2860465116279045E-2</c:v>
                </c:pt>
                <c:pt idx="8">
                  <c:v>0.11665116279069769</c:v>
                </c:pt>
                <c:pt idx="9">
                  <c:v>0.16286046511627908</c:v>
                </c:pt>
                <c:pt idx="10">
                  <c:v>0</c:v>
                </c:pt>
                <c:pt idx="11">
                  <c:v>0.1861860465116279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No forma part</c:v>
          </c:tx>
          <c:spPr>
            <a:solidFill>
              <a:srgbClr val="EEECE1">
                <a:lumMod val="50000"/>
              </a:srgbClr>
            </a:solidFill>
          </c:spPr>
          <c:cat>
            <c:strRef>
              <c:f>'CIS 2015'!$K$6:$K$18</c:f>
              <c:strCache>
                <c:ptCount val="13"/>
                <c:pt idx="0">
                  <c:v>Un partit polític</c:v>
                </c:pt>
                <c:pt idx="1">
                  <c:v>Un sindicat</c:v>
                </c:pt>
                <c:pt idx="2">
                  <c:v>Una associació cultural o artística</c:v>
                </c:pt>
                <c:pt idx="3">
                  <c:v>Una associació de consumidors</c:v>
                </c:pt>
                <c:pt idx="4">
                  <c:v>Una associació de mares i pares</c:v>
                </c:pt>
                <c:pt idx="5">
                  <c:v>Una associació de veins</c:v>
                </c:pt>
                <c:pt idx="6">
                  <c:v>Una associació o club esportiu</c:v>
                </c:pt>
                <c:pt idx="7">
                  <c:v>Una associació o col·legi professional</c:v>
                </c:pt>
                <c:pt idx="8">
                  <c:v>Una associació o grup ecologista</c:v>
                </c:pt>
                <c:pt idx="9">
                  <c:v>Una associació o grup juvenil</c:v>
                </c:pt>
                <c:pt idx="10">
                  <c:v>Una associació religiosa o parroquial</c:v>
                </c:pt>
                <c:pt idx="11">
                  <c:v>Una ONG o associació de solidaritat</c:v>
                </c:pt>
                <c:pt idx="12">
                  <c:v>Una organització empresarial</c:v>
                </c:pt>
              </c:strCache>
            </c:strRef>
          </c:cat>
          <c:val>
            <c:numRef>
              <c:f>'CIS 2015'!$AK$6:$AK$18</c:f>
              <c:numCache>
                <c:formatCode>0%</c:formatCode>
                <c:ptCount val="13"/>
                <c:pt idx="0">
                  <c:v>0.88388372093023249</c:v>
                </c:pt>
                <c:pt idx="1">
                  <c:v>0.83730232558139528</c:v>
                </c:pt>
                <c:pt idx="2">
                  <c:v>0.74451162790697667</c:v>
                </c:pt>
                <c:pt idx="3">
                  <c:v>1</c:v>
                </c:pt>
                <c:pt idx="4">
                  <c:v>0.83730232558139528</c:v>
                </c:pt>
                <c:pt idx="5">
                  <c:v>0.95318604651162797</c:v>
                </c:pt>
                <c:pt idx="6">
                  <c:v>0.60460465116279072</c:v>
                </c:pt>
                <c:pt idx="7">
                  <c:v>0.9071395348837209</c:v>
                </c:pt>
                <c:pt idx="8">
                  <c:v>0.88334883720930235</c:v>
                </c:pt>
                <c:pt idx="9">
                  <c:v>0.83713953488372095</c:v>
                </c:pt>
                <c:pt idx="10">
                  <c:v>1</c:v>
                </c:pt>
                <c:pt idx="11">
                  <c:v>0.81381395348837204</c:v>
                </c:pt>
                <c:pt idx="12">
                  <c:v>1</c:v>
                </c:pt>
              </c:numCache>
            </c:numRef>
          </c:val>
        </c:ser>
        <c:dLbls>
          <c:showVal val="1"/>
        </c:dLbls>
        <c:gapWidth val="31"/>
        <c:overlap val="100"/>
        <c:axId val="118146176"/>
        <c:axId val="118147712"/>
      </c:barChart>
      <c:catAx>
        <c:axId val="118146176"/>
        <c:scaling>
          <c:orientation val="minMax"/>
        </c:scaling>
        <c:axPos val="l"/>
        <c:majorTickMark val="none"/>
        <c:tickLblPos val="nextTo"/>
        <c:crossAx val="118147712"/>
        <c:crosses val="autoZero"/>
        <c:auto val="1"/>
        <c:lblAlgn val="ctr"/>
        <c:lblOffset val="100"/>
      </c:catAx>
      <c:valAx>
        <c:axId val="118147712"/>
        <c:scaling>
          <c:orientation val="minMax"/>
        </c:scaling>
        <c:delete val="1"/>
        <c:axPos val="b"/>
        <c:numFmt formatCode="0%" sourceLinked="1"/>
        <c:tickLblPos val="none"/>
        <c:crossAx val="118146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4599800246541"/>
          <c:y val="0.12343338554070386"/>
          <c:w val="0.30432622565367551"/>
          <c:h val="6.5696324744148202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vert="horz"/>
          <a:lstStyle/>
          <a:p>
            <a:pPr>
              <a:defRPr sz="1200">
                <a:latin typeface="+mn-lt"/>
              </a:defRPr>
            </a:pPr>
            <a:r>
              <a:rPr lang="en-US" sz="1200">
                <a:latin typeface="+mn-lt"/>
              </a:rPr>
              <a:t>Pertinença</a:t>
            </a:r>
            <a:r>
              <a:rPr lang="en-US" sz="1200" baseline="0">
                <a:latin typeface="+mn-lt"/>
              </a:rPr>
              <a:t> a algun tipus d'associació. </a:t>
            </a:r>
            <a:r>
              <a:rPr lang="en-US" sz="1200">
                <a:latin typeface="+mn-lt"/>
              </a:rPr>
              <a:t>2015</a:t>
            </a:r>
          </a:p>
        </c:rich>
      </c:tx>
      <c:layout>
        <c:manualLayout>
          <c:xMode val="edge"/>
          <c:yMode val="edge"/>
          <c:x val="0.12315616885097595"/>
          <c:y val="5.8187173624939812E-3"/>
        </c:manualLayout>
      </c:layout>
    </c:title>
    <c:plotArea>
      <c:layout>
        <c:manualLayout>
          <c:layoutTarget val="inner"/>
          <c:xMode val="edge"/>
          <c:yMode val="edge"/>
          <c:x val="7.6087074729773704E-2"/>
          <c:y val="0.33866048399462101"/>
          <c:w val="0.8625842509580578"/>
          <c:h val="0.45564180218118877"/>
        </c:manualLayout>
      </c:layout>
      <c:barChart>
        <c:barDir val="col"/>
        <c:grouping val="percentStacked"/>
        <c:ser>
          <c:idx val="0"/>
          <c:order val="0"/>
          <c:tx>
            <c:strRef>
              <c:f>'CIS 2015'!$A$6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('CIS 2015'!$F$5:$G$5,'CIS 2015'!$I$5)</c:f>
              <c:strCache>
                <c:ptCount val="3"/>
                <c:pt idx="0">
                  <c:v>18-24 anys</c:v>
                </c:pt>
                <c:pt idx="1">
                  <c:v>25-34 anys</c:v>
                </c:pt>
                <c:pt idx="2">
                  <c:v>Població total</c:v>
                </c:pt>
              </c:strCache>
            </c:strRef>
          </c:cat>
          <c:val>
            <c:numRef>
              <c:f>('CIS 2015'!$F$6:$G$6,'CIS 2015'!$I$6)</c:f>
              <c:numCache>
                <c:formatCode>0%</c:formatCode>
                <c:ptCount val="3"/>
                <c:pt idx="0">
                  <c:v>0.21276595744680851</c:v>
                </c:pt>
                <c:pt idx="1">
                  <c:v>0.27731092436974791</c:v>
                </c:pt>
                <c:pt idx="2">
                  <c:v>0.32885906040268459</c:v>
                </c:pt>
              </c:numCache>
            </c:numRef>
          </c:val>
        </c:ser>
        <c:ser>
          <c:idx val="1"/>
          <c:order val="1"/>
          <c:tx>
            <c:strRef>
              <c:f>'CIS 2015'!$A$7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('CIS 2015'!$F$5:$G$5,'CIS 2015'!$I$5)</c:f>
              <c:strCache>
                <c:ptCount val="3"/>
                <c:pt idx="0">
                  <c:v>18-24 anys</c:v>
                </c:pt>
                <c:pt idx="1">
                  <c:v>25-34 anys</c:v>
                </c:pt>
                <c:pt idx="2">
                  <c:v>Població total</c:v>
                </c:pt>
              </c:strCache>
            </c:strRef>
          </c:cat>
          <c:val>
            <c:numRef>
              <c:f>('CIS 2015'!$F$7:$G$7,'CIS 2015'!$I$7)</c:f>
              <c:numCache>
                <c:formatCode>0%</c:formatCode>
                <c:ptCount val="3"/>
                <c:pt idx="0">
                  <c:v>0.78723404255319152</c:v>
                </c:pt>
                <c:pt idx="1">
                  <c:v>0.72268907563025209</c:v>
                </c:pt>
                <c:pt idx="2">
                  <c:v>0.66946308724832215</c:v>
                </c:pt>
              </c:numCache>
            </c:numRef>
          </c:val>
        </c:ser>
        <c:dLbls>
          <c:showVal val="1"/>
        </c:dLbls>
        <c:gapWidth val="42"/>
        <c:overlap val="100"/>
        <c:axId val="118064256"/>
        <c:axId val="118065792"/>
      </c:barChart>
      <c:catAx>
        <c:axId val="118064256"/>
        <c:scaling>
          <c:orientation val="minMax"/>
        </c:scaling>
        <c:axPos val="b"/>
        <c:majorTickMark val="none"/>
        <c:tickLblPos val="nextTo"/>
        <c:crossAx val="118065792"/>
        <c:crosses val="autoZero"/>
        <c:auto val="1"/>
        <c:lblAlgn val="ctr"/>
        <c:lblOffset val="100"/>
      </c:catAx>
      <c:valAx>
        <c:axId val="118065792"/>
        <c:scaling>
          <c:orientation val="minMax"/>
        </c:scaling>
        <c:delete val="1"/>
        <c:axPos val="l"/>
        <c:numFmt formatCode="0%" sourceLinked="1"/>
        <c:tickLblPos val="none"/>
        <c:crossAx val="1180642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0688077890678614"/>
          <c:y val="0.20118815903712828"/>
          <c:w val="0.29253302474142256"/>
          <c:h val="0.11214215327700826"/>
        </c:manualLayout>
      </c:layout>
    </c:legend>
    <c:plotVisOnly val="1"/>
    <c:dispBlanksAs val="zero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Joves de 16 a 29 anys que pertanyen a alguna associació. 2010.</a:t>
            </a:r>
          </a:p>
        </c:rich>
      </c:tx>
      <c:layout>
        <c:manualLayout>
          <c:xMode val="edge"/>
          <c:yMode val="edge"/>
          <c:x val="0.1544817300522002"/>
          <c:y val="4.8979487320182535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cat>
            <c:strRef>
              <c:f>('2010'!$A$4:$B$4,'2010'!$A$8:$B$8,'2010'!$A$12:$B$12,'2010'!$A$16:$B$16)</c:f>
              <c:strCache>
                <c:ptCount val="4"/>
                <c:pt idx="0">
                  <c:v>ILLES BALEARS</c:v>
                </c:pt>
                <c:pt idx="1">
                  <c:v>Mallorca</c:v>
                </c:pt>
                <c:pt idx="2">
                  <c:v>Menorca</c:v>
                </c:pt>
                <c:pt idx="3">
                  <c:v>Eivissa-Formentera</c:v>
                </c:pt>
              </c:strCache>
            </c:strRef>
          </c:cat>
          <c:val>
            <c:numRef>
              <c:f>('2010'!$C$5,'2010'!$C$9,'2010'!$C$13,'2010'!$C$17)</c:f>
              <c:numCache>
                <c:formatCode>0.00%</c:formatCode>
                <c:ptCount val="4"/>
                <c:pt idx="0">
                  <c:v>0.373</c:v>
                </c:pt>
                <c:pt idx="1">
                  <c:v>0.35350000000000004</c:v>
                </c:pt>
                <c:pt idx="2">
                  <c:v>0.65239999999999998</c:v>
                </c:pt>
                <c:pt idx="3">
                  <c:v>0.33030000000000004</c:v>
                </c:pt>
              </c:numCache>
            </c:numRef>
          </c:val>
        </c:ser>
        <c:dLbls>
          <c:showVal val="1"/>
        </c:dLbls>
        <c:gapWidth val="78"/>
        <c:overlap val="25"/>
        <c:axId val="120153984"/>
        <c:axId val="120155520"/>
      </c:barChart>
      <c:catAx>
        <c:axId val="120153984"/>
        <c:scaling>
          <c:orientation val="minMax"/>
        </c:scaling>
        <c:axPos val="b"/>
        <c:numFmt formatCode="General" sourceLinked="1"/>
        <c:majorTickMark val="none"/>
        <c:tickLblPos val="nextTo"/>
        <c:crossAx val="120155520"/>
        <c:crosses val="autoZero"/>
        <c:auto val="1"/>
        <c:lblAlgn val="ctr"/>
        <c:lblOffset val="100"/>
      </c:catAx>
      <c:valAx>
        <c:axId val="120155520"/>
        <c:scaling>
          <c:orientation val="minMax"/>
        </c:scaling>
        <c:delete val="1"/>
        <c:axPos val="l"/>
        <c:numFmt formatCode="0.00%" sourceLinked="1"/>
        <c:tickLblPos val="none"/>
        <c:crossAx val="120153984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200"/>
              <a:t>Percentatge</a:t>
            </a:r>
            <a:r>
              <a:rPr lang="es-ES" sz="1200" baseline="0"/>
              <a:t> de població de Balears que pertany a alguna associació. 2010.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4.1206769683590855E-2"/>
          <c:y val="0.43095238095238148"/>
          <c:w val="0.9352465047829277"/>
          <c:h val="0.3509455068116488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</c:spPr>
          <c:cat>
            <c:strRef>
              <c:f>'2010'!$A$5:$A$7</c:f>
              <c:strCache>
                <c:ptCount val="3"/>
                <c:pt idx="0">
                  <c:v>De 16 a 29 anys</c:v>
                </c:pt>
                <c:pt idx="1">
                  <c:v>Més de 29 anys</c:v>
                </c:pt>
                <c:pt idx="2">
                  <c:v>Població Total</c:v>
                </c:pt>
              </c:strCache>
            </c:strRef>
          </c:cat>
          <c:val>
            <c:numRef>
              <c:f>'2010'!$C$5:$C$7</c:f>
              <c:numCache>
                <c:formatCode>0.00%</c:formatCode>
                <c:ptCount val="3"/>
                <c:pt idx="0">
                  <c:v>0.373</c:v>
                </c:pt>
                <c:pt idx="1">
                  <c:v>0.44679999999999997</c:v>
                </c:pt>
                <c:pt idx="2">
                  <c:v>0.43109999999999998</c:v>
                </c:pt>
              </c:numCache>
            </c:numRef>
          </c:val>
        </c:ser>
        <c:dLbls>
          <c:showVal val="1"/>
        </c:dLbls>
        <c:gapWidth val="91"/>
        <c:overlap val="-25"/>
        <c:axId val="120167424"/>
        <c:axId val="120189696"/>
      </c:barChart>
      <c:catAx>
        <c:axId val="120167424"/>
        <c:scaling>
          <c:orientation val="minMax"/>
        </c:scaling>
        <c:axPos val="b"/>
        <c:numFmt formatCode="General" sourceLinked="1"/>
        <c:majorTickMark val="none"/>
        <c:tickLblPos val="nextTo"/>
        <c:crossAx val="120189696"/>
        <c:crosses val="autoZero"/>
        <c:auto val="1"/>
        <c:lblAlgn val="ctr"/>
        <c:lblOffset val="100"/>
      </c:catAx>
      <c:valAx>
        <c:axId val="120189696"/>
        <c:scaling>
          <c:orientation val="minMax"/>
        </c:scaling>
        <c:delete val="1"/>
        <c:axPos val="l"/>
        <c:numFmt formatCode="0.00%" sourceLinked="1"/>
        <c:tickLblPos val="none"/>
        <c:crossAx val="120167424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</a:rPr>
              <a:t>Percentage de joves que formen part d'alguna associació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</a:rPr>
              <a:t>joves de 15-29 anys</a:t>
            </a:r>
          </a:p>
        </c:rich>
      </c:tx>
      <c:layout>
        <c:manualLayout>
          <c:xMode val="edge"/>
          <c:yMode val="edge"/>
          <c:x val="0.10452143482064742"/>
          <c:y val="1.4497761309248109E-2"/>
        </c:manualLayout>
      </c:layout>
    </c:title>
    <c:plotArea>
      <c:layout>
        <c:manualLayout>
          <c:layoutTarget val="inner"/>
          <c:xMode val="edge"/>
          <c:yMode val="edge"/>
          <c:x val="0.34980852349519581"/>
          <c:y val="0.17057050279138561"/>
          <c:w val="0.58562330190674383"/>
          <c:h val="0.75984063881265662"/>
        </c:manualLayout>
      </c:layout>
      <c:barChart>
        <c:barDir val="bar"/>
        <c:grouping val="clustered"/>
        <c:ser>
          <c:idx val="0"/>
          <c:order val="0"/>
          <c:tx>
            <c:v>Joves Balears</c:v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'2005'!$A$4:$A$7</c:f>
              <c:strCache>
                <c:ptCount val="4"/>
                <c:pt idx="0">
                  <c:v>Hi pertany actualment</c:v>
                </c:pt>
                <c:pt idx="1">
                  <c:v>Hi ha pertangut i ja no hi pertany</c:v>
                </c:pt>
                <c:pt idx="2">
                  <c:v>Mai hi ha pertangut</c:v>
                </c:pt>
                <c:pt idx="3">
                  <c:v>No contesta</c:v>
                </c:pt>
              </c:strCache>
            </c:strRef>
          </c:cat>
          <c:val>
            <c:numRef>
              <c:f>'2005'!$B$4:$B$7</c:f>
              <c:numCache>
                <c:formatCode>General</c:formatCode>
                <c:ptCount val="4"/>
                <c:pt idx="0">
                  <c:v>13.9</c:v>
                </c:pt>
                <c:pt idx="1">
                  <c:v>12</c:v>
                </c:pt>
                <c:pt idx="2">
                  <c:v>73</c:v>
                </c:pt>
                <c:pt idx="3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'2005'!$B$12</c:f>
              <c:strCache>
                <c:ptCount val="1"/>
                <c:pt idx="0">
                  <c:v>Home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'2005'!$A$4:$A$7</c:f>
              <c:strCache>
                <c:ptCount val="4"/>
                <c:pt idx="0">
                  <c:v>Hi pertany actualment</c:v>
                </c:pt>
                <c:pt idx="1">
                  <c:v>Hi ha pertangut i ja no hi pertany</c:v>
                </c:pt>
                <c:pt idx="2">
                  <c:v>Mai hi ha pertangut</c:v>
                </c:pt>
                <c:pt idx="3">
                  <c:v>No contesta</c:v>
                </c:pt>
              </c:strCache>
            </c:strRef>
          </c:cat>
          <c:val>
            <c:numRef>
              <c:f>'2005'!$B$13:$B$16</c:f>
              <c:numCache>
                <c:formatCode>General</c:formatCode>
                <c:ptCount val="4"/>
                <c:pt idx="0">
                  <c:v>15.5</c:v>
                </c:pt>
                <c:pt idx="1">
                  <c:v>13.2</c:v>
                </c:pt>
                <c:pt idx="2">
                  <c:v>70.099999999999994</c:v>
                </c:pt>
                <c:pt idx="3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'2005'!$C$12</c:f>
              <c:strCache>
                <c:ptCount val="1"/>
                <c:pt idx="0">
                  <c:v>Dona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'2005'!$A$4:$A$7</c:f>
              <c:strCache>
                <c:ptCount val="4"/>
                <c:pt idx="0">
                  <c:v>Hi pertany actualment</c:v>
                </c:pt>
                <c:pt idx="1">
                  <c:v>Hi ha pertangut i ja no hi pertany</c:v>
                </c:pt>
                <c:pt idx="2">
                  <c:v>Mai hi ha pertangut</c:v>
                </c:pt>
                <c:pt idx="3">
                  <c:v>No contesta</c:v>
                </c:pt>
              </c:strCache>
            </c:strRef>
          </c:cat>
          <c:val>
            <c:numRef>
              <c:f>'2005'!$C$13:$C$16</c:f>
              <c:numCache>
                <c:formatCode>General</c:formatCode>
                <c:ptCount val="4"/>
                <c:pt idx="0">
                  <c:v>12.2</c:v>
                </c:pt>
                <c:pt idx="1">
                  <c:v>10.7</c:v>
                </c:pt>
                <c:pt idx="2">
                  <c:v>76.099999999999994</c:v>
                </c:pt>
                <c:pt idx="3">
                  <c:v>0.9</c:v>
                </c:pt>
              </c:numCache>
            </c:numRef>
          </c:val>
        </c:ser>
        <c:dLbls>
          <c:showVal val="1"/>
        </c:dLbls>
        <c:overlap val="-25"/>
        <c:axId val="121876864"/>
        <c:axId val="121878400"/>
      </c:barChart>
      <c:catAx>
        <c:axId val="12187686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878400"/>
        <c:crosses val="autoZero"/>
        <c:auto val="1"/>
        <c:lblAlgn val="ctr"/>
        <c:lblOffset val="100"/>
      </c:catAx>
      <c:valAx>
        <c:axId val="121878400"/>
        <c:scaling>
          <c:orientation val="minMax"/>
        </c:scaling>
        <c:delete val="1"/>
        <c:axPos val="b"/>
        <c:numFmt formatCode="General" sourceLinked="1"/>
        <c:tickLblPos val="none"/>
        <c:crossAx val="121876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0668525809273863"/>
          <c:y val="0.11944511347846226"/>
          <c:w val="0.27737073490813646"/>
          <c:h val="0.18930523390458559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61910</xdr:colOff>
      <xdr:row>12</xdr:row>
      <xdr:rowOff>28576</xdr:rowOff>
    </xdr:from>
    <xdr:to>
      <xdr:col>6</xdr:col>
      <xdr:colOff>38100</xdr:colOff>
      <xdr:row>22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57149</xdr:colOff>
      <xdr:row>20</xdr:row>
      <xdr:rowOff>28574</xdr:rowOff>
    </xdr:from>
    <xdr:to>
      <xdr:col>21</xdr:col>
      <xdr:colOff>209550</xdr:colOff>
      <xdr:row>37</xdr:row>
      <xdr:rowOff>123824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123824</xdr:colOff>
      <xdr:row>12</xdr:row>
      <xdr:rowOff>38101</xdr:rowOff>
    </xdr:from>
    <xdr:to>
      <xdr:col>9</xdr:col>
      <xdr:colOff>381000</xdr:colOff>
      <xdr:row>22</xdr:row>
      <xdr:rowOff>76200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200025</xdr:rowOff>
    </xdr:from>
    <xdr:to>
      <xdr:col>10</xdr:col>
      <xdr:colOff>180975</xdr:colOff>
      <xdr:row>13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14</xdr:row>
      <xdr:rowOff>57150</xdr:rowOff>
    </xdr:from>
    <xdr:to>
      <xdr:col>10</xdr:col>
      <xdr:colOff>247650</xdr:colOff>
      <xdr:row>28</xdr:row>
      <xdr:rowOff>19050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142875</xdr:rowOff>
    </xdr:from>
    <xdr:to>
      <xdr:col>12</xdr:col>
      <xdr:colOff>466725</xdr:colOff>
      <xdr:row>16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0"/>
  <sheetViews>
    <sheetView showGridLines="0" tabSelected="1" topLeftCell="C3" zoomScaleNormal="100" workbookViewId="0">
      <selection activeCell="J10" sqref="J10"/>
    </sheetView>
  </sheetViews>
  <sheetFormatPr baseColWidth="10" defaultColWidth="11.42578125" defaultRowHeight="15.75"/>
  <cols>
    <col min="1" max="1" width="8.85546875" style="4" customWidth="1"/>
    <col min="2" max="3" width="9.140625" style="5" customWidth="1"/>
    <col min="4" max="5" width="9.140625" style="4" customWidth="1"/>
    <col min="6" max="9" width="9.28515625" style="4" customWidth="1"/>
    <col min="10" max="10" width="7" style="4" customWidth="1"/>
    <col min="11" max="11" width="36.7109375" style="4" customWidth="1"/>
    <col min="12" max="19" width="5.7109375" style="5" customWidth="1"/>
    <col min="20" max="27" width="5.7109375" style="4" customWidth="1"/>
    <col min="28" max="43" width="5.85546875" style="4" customWidth="1"/>
    <col min="44" max="16384" width="11.42578125" style="4"/>
  </cols>
  <sheetData>
    <row r="1" spans="1:43">
      <c r="A1" s="8" t="s">
        <v>75</v>
      </c>
      <c r="K1" s="8" t="s">
        <v>76</v>
      </c>
    </row>
    <row r="2" spans="1:43" ht="16.5" thickBot="1">
      <c r="A2" s="8"/>
    </row>
    <row r="3" spans="1:43" s="1" customFormat="1" ht="15.75" customHeight="1" thickBot="1">
      <c r="A3" s="4"/>
      <c r="B3" s="5"/>
      <c r="C3" s="5"/>
      <c r="D3" s="4"/>
      <c r="E3" s="4"/>
      <c r="F3" s="4"/>
      <c r="G3" s="4"/>
      <c r="H3" s="4"/>
      <c r="I3" s="4"/>
      <c r="K3" s="81"/>
      <c r="L3" s="77" t="s">
        <v>78</v>
      </c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73" t="s">
        <v>8</v>
      </c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5"/>
    </row>
    <row r="4" spans="1:43" s="1" customFormat="1" ht="15.75" customHeight="1">
      <c r="A4" s="77"/>
      <c r="B4" s="79" t="s">
        <v>78</v>
      </c>
      <c r="C4" s="74"/>
      <c r="D4" s="74"/>
      <c r="E4" s="74"/>
      <c r="F4" s="73" t="s">
        <v>8</v>
      </c>
      <c r="G4" s="74"/>
      <c r="H4" s="74"/>
      <c r="I4" s="75"/>
      <c r="K4" s="82"/>
      <c r="L4" s="76" t="s">
        <v>10</v>
      </c>
      <c r="M4" s="71"/>
      <c r="N4" s="71"/>
      <c r="O4" s="71"/>
      <c r="P4" s="71" t="s">
        <v>6</v>
      </c>
      <c r="Q4" s="71"/>
      <c r="R4" s="71"/>
      <c r="S4" s="71"/>
      <c r="T4" s="71" t="s">
        <v>60</v>
      </c>
      <c r="U4" s="71"/>
      <c r="V4" s="71"/>
      <c r="W4" s="71"/>
      <c r="X4" s="71" t="s">
        <v>7</v>
      </c>
      <c r="Y4" s="71"/>
      <c r="Z4" s="71"/>
      <c r="AA4" s="85"/>
      <c r="AB4" s="76" t="s">
        <v>10</v>
      </c>
      <c r="AC4" s="71"/>
      <c r="AD4" s="71"/>
      <c r="AE4" s="71"/>
      <c r="AF4" s="71" t="s">
        <v>6</v>
      </c>
      <c r="AG4" s="71"/>
      <c r="AH4" s="71"/>
      <c r="AI4" s="71"/>
      <c r="AJ4" s="71" t="s">
        <v>60</v>
      </c>
      <c r="AK4" s="71"/>
      <c r="AL4" s="71"/>
      <c r="AM4" s="71"/>
      <c r="AN4" s="71" t="s">
        <v>7</v>
      </c>
      <c r="AO4" s="71"/>
      <c r="AP4" s="71"/>
      <c r="AQ4" s="72"/>
    </row>
    <row r="5" spans="1:43" ht="30.75" customHeight="1" thickBot="1">
      <c r="A5" s="84"/>
      <c r="B5" s="15" t="s">
        <v>10</v>
      </c>
      <c r="C5" s="10" t="s">
        <v>6</v>
      </c>
      <c r="D5" s="16" t="s">
        <v>60</v>
      </c>
      <c r="E5" s="11" t="s">
        <v>7</v>
      </c>
      <c r="F5" s="15" t="s">
        <v>10</v>
      </c>
      <c r="G5" s="10" t="s">
        <v>6</v>
      </c>
      <c r="H5" s="16" t="s">
        <v>60</v>
      </c>
      <c r="I5" s="7" t="s">
        <v>7</v>
      </c>
      <c r="K5" s="83"/>
      <c r="L5" s="17" t="s">
        <v>57</v>
      </c>
      <c r="M5" s="16" t="s">
        <v>58</v>
      </c>
      <c r="N5" s="16" t="s">
        <v>59</v>
      </c>
      <c r="O5" s="16" t="s">
        <v>77</v>
      </c>
      <c r="P5" s="16" t="s">
        <v>57</v>
      </c>
      <c r="Q5" s="16" t="s">
        <v>58</v>
      </c>
      <c r="R5" s="16" t="s">
        <v>59</v>
      </c>
      <c r="S5" s="16" t="s">
        <v>77</v>
      </c>
      <c r="T5" s="16" t="s">
        <v>57</v>
      </c>
      <c r="U5" s="16" t="s">
        <v>58</v>
      </c>
      <c r="V5" s="16" t="s">
        <v>59</v>
      </c>
      <c r="W5" s="16" t="s">
        <v>77</v>
      </c>
      <c r="X5" s="16" t="s">
        <v>57</v>
      </c>
      <c r="Y5" s="16" t="s">
        <v>58</v>
      </c>
      <c r="Z5" s="16" t="s">
        <v>59</v>
      </c>
      <c r="AA5" s="11" t="s">
        <v>77</v>
      </c>
      <c r="AB5" s="17" t="s">
        <v>57</v>
      </c>
      <c r="AC5" s="16" t="s">
        <v>58</v>
      </c>
      <c r="AD5" s="16" t="s">
        <v>59</v>
      </c>
      <c r="AE5" s="16" t="s">
        <v>77</v>
      </c>
      <c r="AF5" s="16" t="s">
        <v>57</v>
      </c>
      <c r="AG5" s="16" t="s">
        <v>58</v>
      </c>
      <c r="AH5" s="16" t="s">
        <v>59</v>
      </c>
      <c r="AI5" s="16" t="s">
        <v>77</v>
      </c>
      <c r="AJ5" s="16" t="s">
        <v>57</v>
      </c>
      <c r="AK5" s="16" t="s">
        <v>58</v>
      </c>
      <c r="AL5" s="16" t="s">
        <v>59</v>
      </c>
      <c r="AM5" s="16" t="s">
        <v>77</v>
      </c>
      <c r="AN5" s="16" t="s">
        <v>57</v>
      </c>
      <c r="AO5" s="16" t="s">
        <v>58</v>
      </c>
      <c r="AP5" s="16" t="s">
        <v>59</v>
      </c>
      <c r="AQ5" s="7" t="s">
        <v>77</v>
      </c>
    </row>
    <row r="6" spans="1:43">
      <c r="A6" s="51" t="s">
        <v>57</v>
      </c>
      <c r="B6" s="52">
        <v>10</v>
      </c>
      <c r="C6" s="52">
        <v>33</v>
      </c>
      <c r="D6" s="53">
        <v>43</v>
      </c>
      <c r="E6" s="52">
        <v>196</v>
      </c>
      <c r="F6" s="54">
        <f t="shared" ref="F6:I8" si="0">B6/B$9</f>
        <v>0.21276595744680851</v>
      </c>
      <c r="G6" s="54">
        <f t="shared" si="0"/>
        <v>0.27731092436974791</v>
      </c>
      <c r="H6" s="54">
        <f t="shared" si="0"/>
        <v>0.25903614457831325</v>
      </c>
      <c r="I6" s="54">
        <f t="shared" si="0"/>
        <v>0.32885906040268459</v>
      </c>
      <c r="K6" s="56" t="s">
        <v>62</v>
      </c>
      <c r="L6" s="49">
        <v>1</v>
      </c>
      <c r="M6" s="6">
        <v>9</v>
      </c>
      <c r="N6" s="6"/>
      <c r="O6" s="6">
        <f>SUM(L6:N6)</f>
        <v>10</v>
      </c>
      <c r="P6" s="43">
        <v>3.9929999999999999</v>
      </c>
      <c r="Q6" s="43">
        <v>29.007000000000001</v>
      </c>
      <c r="R6" s="6"/>
      <c r="S6" s="6">
        <f>SUM(P6:R6)</f>
        <v>33</v>
      </c>
      <c r="T6" s="43">
        <f>L6+P6</f>
        <v>4.9930000000000003</v>
      </c>
      <c r="U6" s="43">
        <f t="shared" ref="U6:U18" si="1">M6+Q6</f>
        <v>38.007000000000005</v>
      </c>
      <c r="V6" s="43"/>
      <c r="W6" s="6">
        <f>SUM(T6:V6)</f>
        <v>43.000000000000007</v>
      </c>
      <c r="X6" s="43">
        <v>11.956</v>
      </c>
      <c r="Y6" s="43">
        <v>180.90799999999999</v>
      </c>
      <c r="Z6" s="43">
        <v>2.94</v>
      </c>
      <c r="AA6" s="66">
        <f>SUM(X6:Z6)</f>
        <v>195.80399999999997</v>
      </c>
      <c r="AB6" s="45">
        <v>0.1</v>
      </c>
      <c r="AC6" s="46">
        <v>0.9</v>
      </c>
      <c r="AD6" s="46">
        <v>0</v>
      </c>
      <c r="AE6" s="46">
        <f>SUM(AB6:AD6)</f>
        <v>1</v>
      </c>
      <c r="AF6" s="46">
        <v>0.121</v>
      </c>
      <c r="AG6" s="46">
        <v>0.879</v>
      </c>
      <c r="AH6" s="46">
        <v>0</v>
      </c>
      <c r="AI6" s="46">
        <f>SUM(AF6:AH6)</f>
        <v>1</v>
      </c>
      <c r="AJ6" s="46">
        <v>0.11611627906976743</v>
      </c>
      <c r="AK6" s="46">
        <v>0.88388372093023249</v>
      </c>
      <c r="AL6" s="46">
        <v>0</v>
      </c>
      <c r="AM6" s="46">
        <f>SUM(AJ6:AL6)</f>
        <v>0.99999999999999989</v>
      </c>
      <c r="AN6" s="46">
        <v>6.1061061061061066E-2</v>
      </c>
      <c r="AO6" s="46">
        <v>0.92392392392392397</v>
      </c>
      <c r="AP6" s="46">
        <v>1.5015015015015017E-2</v>
      </c>
      <c r="AQ6" s="47">
        <f>SUM(AN6:AP6)</f>
        <v>1</v>
      </c>
    </row>
    <row r="7" spans="1:43">
      <c r="A7" s="2" t="s">
        <v>58</v>
      </c>
      <c r="B7" s="3">
        <v>37</v>
      </c>
      <c r="C7" s="3">
        <v>86</v>
      </c>
      <c r="D7" s="6">
        <v>123</v>
      </c>
      <c r="E7" s="3">
        <v>399</v>
      </c>
      <c r="F7" s="14">
        <f t="shared" si="0"/>
        <v>0.78723404255319152</v>
      </c>
      <c r="G7" s="14">
        <f t="shared" si="0"/>
        <v>0.72268907563025209</v>
      </c>
      <c r="H7" s="14">
        <f t="shared" si="0"/>
        <v>0.74096385542168675</v>
      </c>
      <c r="I7" s="14">
        <f t="shared" si="0"/>
        <v>0.66946308724832215</v>
      </c>
      <c r="K7" s="57" t="s">
        <v>63</v>
      </c>
      <c r="L7" s="48"/>
      <c r="M7" s="3">
        <v>10</v>
      </c>
      <c r="N7" s="3"/>
      <c r="O7" s="3">
        <f t="shared" ref="O7:O18" si="2">SUM(L7:N7)</f>
        <v>10</v>
      </c>
      <c r="P7" s="44">
        <v>6.9959999999999996</v>
      </c>
      <c r="Q7" s="44">
        <v>26.003999999999998</v>
      </c>
      <c r="R7" s="3"/>
      <c r="S7" s="3">
        <f t="shared" ref="S7:S18" si="3">SUM(P7:R7)</f>
        <v>33</v>
      </c>
      <c r="T7" s="44">
        <f t="shared" ref="T7:T17" si="4">L7+P7</f>
        <v>6.9959999999999996</v>
      </c>
      <c r="U7" s="44">
        <f t="shared" si="1"/>
        <v>36.003999999999998</v>
      </c>
      <c r="V7" s="44"/>
      <c r="W7" s="3">
        <f t="shared" ref="W7:W18" si="5">SUM(T7:V7)</f>
        <v>43</v>
      </c>
      <c r="X7" s="44">
        <v>35.083999999999996</v>
      </c>
      <c r="Y7" s="44">
        <v>157.976</v>
      </c>
      <c r="Z7" s="44">
        <v>2.94</v>
      </c>
      <c r="AA7" s="67">
        <f t="shared" ref="AA7:AA18" si="6">SUM(X7:Z7)</f>
        <v>196</v>
      </c>
      <c r="AB7" s="69">
        <v>0</v>
      </c>
      <c r="AC7" s="55">
        <v>1</v>
      </c>
      <c r="AD7" s="55">
        <v>0</v>
      </c>
      <c r="AE7" s="55">
        <f t="shared" ref="AE7:AE18" si="7">SUM(AB7:AD7)</f>
        <v>1</v>
      </c>
      <c r="AF7" s="55">
        <v>0.21199999999999999</v>
      </c>
      <c r="AG7" s="55">
        <v>0.78799999999999992</v>
      </c>
      <c r="AH7" s="55">
        <v>0</v>
      </c>
      <c r="AI7" s="55">
        <f t="shared" ref="AI7:AI18" si="8">SUM(AF7:AH7)</f>
        <v>0.99999999999999989</v>
      </c>
      <c r="AJ7" s="55">
        <v>0.16269767441860464</v>
      </c>
      <c r="AK7" s="55">
        <v>0.83730232558139528</v>
      </c>
      <c r="AL7" s="55">
        <v>0</v>
      </c>
      <c r="AM7" s="55">
        <f t="shared" ref="AM7:AM18" si="9">SUM(AJ7:AL7)</f>
        <v>0.99999999999999989</v>
      </c>
      <c r="AN7" s="55">
        <v>0.17899999999999999</v>
      </c>
      <c r="AO7" s="55">
        <v>0.80600000000000005</v>
      </c>
      <c r="AP7" s="55">
        <v>1.4999999999999999E-2</v>
      </c>
      <c r="AQ7" s="60">
        <f t="shared" ref="AQ7:AQ18" si="10">SUM(AN7:AP7)</f>
        <v>1</v>
      </c>
    </row>
    <row r="8" spans="1:43">
      <c r="A8" s="2" t="s">
        <v>59</v>
      </c>
      <c r="B8" s="3">
        <v>0</v>
      </c>
      <c r="C8" s="3">
        <v>0</v>
      </c>
      <c r="D8" s="6">
        <v>0</v>
      </c>
      <c r="E8" s="3">
        <v>1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1.6778523489932886E-3</v>
      </c>
      <c r="K8" s="57" t="s">
        <v>64</v>
      </c>
      <c r="L8" s="48">
        <v>3</v>
      </c>
      <c r="M8" s="3">
        <v>7</v>
      </c>
      <c r="N8" s="3"/>
      <c r="O8" s="3">
        <f t="shared" si="2"/>
        <v>10</v>
      </c>
      <c r="P8" s="44">
        <v>7.9859999999999998</v>
      </c>
      <c r="Q8" s="44">
        <v>25.013999999999999</v>
      </c>
      <c r="R8" s="3"/>
      <c r="S8" s="3">
        <f t="shared" si="3"/>
        <v>33</v>
      </c>
      <c r="T8" s="44">
        <f t="shared" si="4"/>
        <v>10.986000000000001</v>
      </c>
      <c r="U8" s="44">
        <f t="shared" si="1"/>
        <v>32.013999999999996</v>
      </c>
      <c r="V8" s="44"/>
      <c r="W8" s="3">
        <f t="shared" si="5"/>
        <v>43</v>
      </c>
      <c r="X8" s="44">
        <v>45.080000000000005</v>
      </c>
      <c r="Y8" s="44">
        <v>147.97999999999999</v>
      </c>
      <c r="Z8" s="44">
        <v>2.94</v>
      </c>
      <c r="AA8" s="67">
        <f t="shared" si="6"/>
        <v>196</v>
      </c>
      <c r="AB8" s="69">
        <v>0.3</v>
      </c>
      <c r="AC8" s="55">
        <v>0.7</v>
      </c>
      <c r="AD8" s="55">
        <v>0</v>
      </c>
      <c r="AE8" s="55">
        <f t="shared" si="7"/>
        <v>1</v>
      </c>
      <c r="AF8" s="55">
        <v>0.24199999999999999</v>
      </c>
      <c r="AG8" s="55">
        <v>0.75800000000000001</v>
      </c>
      <c r="AH8" s="55">
        <v>0</v>
      </c>
      <c r="AI8" s="55">
        <f t="shared" si="8"/>
        <v>1</v>
      </c>
      <c r="AJ8" s="55">
        <v>0.25548837209302327</v>
      </c>
      <c r="AK8" s="55">
        <v>0.74451162790697667</v>
      </c>
      <c r="AL8" s="55">
        <v>0</v>
      </c>
      <c r="AM8" s="55">
        <f t="shared" si="9"/>
        <v>1</v>
      </c>
      <c r="AN8" s="55">
        <v>0.23000000000000004</v>
      </c>
      <c r="AO8" s="55">
        <v>0.75499999999999989</v>
      </c>
      <c r="AP8" s="55">
        <v>1.4999999999999999E-2</v>
      </c>
      <c r="AQ8" s="60">
        <f t="shared" si="10"/>
        <v>0.99999999999999989</v>
      </c>
    </row>
    <row r="9" spans="1:43" ht="15.75" customHeight="1">
      <c r="A9" s="12" t="s">
        <v>77</v>
      </c>
      <c r="B9" s="6">
        <v>47</v>
      </c>
      <c r="C9" s="6">
        <v>119</v>
      </c>
      <c r="D9" s="6">
        <v>166</v>
      </c>
      <c r="E9" s="6">
        <v>596</v>
      </c>
      <c r="F9" s="14">
        <f t="shared" ref="F9" si="11">B9/B$9</f>
        <v>1</v>
      </c>
      <c r="G9" s="14">
        <f t="shared" ref="G9" si="12">C9/C$9</f>
        <v>1</v>
      </c>
      <c r="H9" s="14">
        <f>D9/D$9</f>
        <v>1</v>
      </c>
      <c r="I9" s="14">
        <f>E9/E$9</f>
        <v>1</v>
      </c>
      <c r="K9" s="58" t="s">
        <v>66</v>
      </c>
      <c r="L9" s="48"/>
      <c r="M9" s="3">
        <v>10</v>
      </c>
      <c r="N9" s="3"/>
      <c r="O9" s="3">
        <f t="shared" si="2"/>
        <v>10</v>
      </c>
      <c r="P9" s="44"/>
      <c r="Q9" s="44">
        <v>33</v>
      </c>
      <c r="R9" s="3"/>
      <c r="S9" s="3">
        <f t="shared" si="3"/>
        <v>33</v>
      </c>
      <c r="T9" s="44">
        <f t="shared" si="4"/>
        <v>0</v>
      </c>
      <c r="U9" s="44">
        <f t="shared" si="1"/>
        <v>43</v>
      </c>
      <c r="V9" s="44"/>
      <c r="W9" s="3">
        <f t="shared" si="5"/>
        <v>43</v>
      </c>
      <c r="X9" s="44">
        <v>3.92</v>
      </c>
      <c r="Y9" s="44">
        <v>188.94400000000002</v>
      </c>
      <c r="Z9" s="44">
        <v>2.94</v>
      </c>
      <c r="AA9" s="67">
        <f t="shared" si="6"/>
        <v>195.804</v>
      </c>
      <c r="AB9" s="69">
        <v>0</v>
      </c>
      <c r="AC9" s="55">
        <v>1</v>
      </c>
      <c r="AD9" s="55">
        <v>0</v>
      </c>
      <c r="AE9" s="55">
        <f t="shared" si="7"/>
        <v>1</v>
      </c>
      <c r="AF9" s="55">
        <v>0</v>
      </c>
      <c r="AG9" s="55">
        <v>1</v>
      </c>
      <c r="AH9" s="55">
        <v>0</v>
      </c>
      <c r="AI9" s="55">
        <f t="shared" si="8"/>
        <v>1</v>
      </c>
      <c r="AJ9" s="55">
        <v>0</v>
      </c>
      <c r="AK9" s="55">
        <v>1</v>
      </c>
      <c r="AL9" s="55">
        <v>0</v>
      </c>
      <c r="AM9" s="55">
        <f t="shared" si="9"/>
        <v>1</v>
      </c>
      <c r="AN9" s="55">
        <v>2.002002002002002E-2</v>
      </c>
      <c r="AO9" s="55">
        <v>0.96496496496496509</v>
      </c>
      <c r="AP9" s="55">
        <v>1.5015015015015015E-2</v>
      </c>
      <c r="AQ9" s="60">
        <f t="shared" si="10"/>
        <v>1.0000000000000002</v>
      </c>
    </row>
    <row r="10" spans="1:43">
      <c r="A10" s="13" t="s">
        <v>9</v>
      </c>
      <c r="B10" s="36"/>
      <c r="C10" s="36"/>
      <c r="D10" s="36"/>
      <c r="E10" s="36"/>
      <c r="F10" s="50"/>
      <c r="G10" s="50"/>
      <c r="H10" s="50"/>
      <c r="I10" s="50"/>
      <c r="K10" s="58" t="s">
        <v>67</v>
      </c>
      <c r="L10" s="48"/>
      <c r="M10" s="3">
        <v>10</v>
      </c>
      <c r="N10" s="3"/>
      <c r="O10" s="3">
        <f t="shared" si="2"/>
        <v>10</v>
      </c>
      <c r="P10" s="44">
        <v>6.9959999999999996</v>
      </c>
      <c r="Q10" s="44">
        <v>26.003999999999998</v>
      </c>
      <c r="R10" s="3"/>
      <c r="S10" s="3">
        <f t="shared" si="3"/>
        <v>33</v>
      </c>
      <c r="T10" s="44">
        <f t="shared" si="4"/>
        <v>6.9959999999999996</v>
      </c>
      <c r="U10" s="44">
        <f t="shared" si="1"/>
        <v>36.003999999999998</v>
      </c>
      <c r="V10" s="44"/>
      <c r="W10" s="3">
        <f t="shared" si="5"/>
        <v>43</v>
      </c>
      <c r="X10" s="44">
        <v>56.056000000000004</v>
      </c>
      <c r="Y10" s="44">
        <v>137.98400000000001</v>
      </c>
      <c r="Z10" s="44">
        <v>1.96</v>
      </c>
      <c r="AA10" s="67">
        <f t="shared" si="6"/>
        <v>196.00000000000003</v>
      </c>
      <c r="AB10" s="69">
        <v>0</v>
      </c>
      <c r="AC10" s="55">
        <v>1</v>
      </c>
      <c r="AD10" s="55">
        <v>0</v>
      </c>
      <c r="AE10" s="55">
        <f t="shared" si="7"/>
        <v>1</v>
      </c>
      <c r="AF10" s="55">
        <v>0.21199999999999999</v>
      </c>
      <c r="AG10" s="55">
        <v>0.78799999999999992</v>
      </c>
      <c r="AH10" s="55">
        <v>0</v>
      </c>
      <c r="AI10" s="55">
        <f t="shared" si="8"/>
        <v>0.99999999999999989</v>
      </c>
      <c r="AJ10" s="55">
        <v>0.16269767441860464</v>
      </c>
      <c r="AK10" s="55">
        <v>0.83730232558139528</v>
      </c>
      <c r="AL10" s="55">
        <v>0</v>
      </c>
      <c r="AM10" s="55">
        <f t="shared" si="9"/>
        <v>0.99999999999999989</v>
      </c>
      <c r="AN10" s="55">
        <v>0.28599999999999998</v>
      </c>
      <c r="AO10" s="55">
        <v>0.70399999999999996</v>
      </c>
      <c r="AP10" s="55">
        <v>9.9999999999999985E-3</v>
      </c>
      <c r="AQ10" s="60">
        <f t="shared" si="10"/>
        <v>1</v>
      </c>
    </row>
    <row r="11" spans="1:43">
      <c r="A11" s="80" t="s">
        <v>61</v>
      </c>
      <c r="B11" s="80"/>
      <c r="C11" s="80"/>
      <c r="D11" s="80"/>
      <c r="E11" s="80"/>
      <c r="F11" s="80"/>
      <c r="G11" s="80"/>
      <c r="H11" s="80"/>
      <c r="I11" s="80"/>
      <c r="K11" s="58" t="s">
        <v>68</v>
      </c>
      <c r="L11" s="48"/>
      <c r="M11" s="3">
        <v>10</v>
      </c>
      <c r="N11" s="3"/>
      <c r="O11" s="3">
        <f t="shared" si="2"/>
        <v>10</v>
      </c>
      <c r="P11" s="44">
        <v>2.0129999999999999</v>
      </c>
      <c r="Q11" s="44">
        <v>30.987000000000002</v>
      </c>
      <c r="R11" s="3"/>
      <c r="S11" s="3">
        <f t="shared" si="3"/>
        <v>33</v>
      </c>
      <c r="T11" s="44">
        <f t="shared" si="4"/>
        <v>2.0129999999999999</v>
      </c>
      <c r="U11" s="44">
        <f t="shared" si="1"/>
        <v>40.987000000000002</v>
      </c>
      <c r="V11" s="44"/>
      <c r="W11" s="3">
        <f t="shared" si="5"/>
        <v>43</v>
      </c>
      <c r="X11" s="44">
        <v>21.951999999999998</v>
      </c>
      <c r="Y11" s="44">
        <v>173.06800000000001</v>
      </c>
      <c r="Z11" s="44">
        <v>0.98</v>
      </c>
      <c r="AA11" s="67">
        <f t="shared" si="6"/>
        <v>196</v>
      </c>
      <c r="AB11" s="69">
        <v>0</v>
      </c>
      <c r="AC11" s="55">
        <v>1</v>
      </c>
      <c r="AD11" s="55">
        <v>0</v>
      </c>
      <c r="AE11" s="55">
        <f t="shared" si="7"/>
        <v>1</v>
      </c>
      <c r="AF11" s="55">
        <v>6.0999999999999999E-2</v>
      </c>
      <c r="AG11" s="55">
        <v>0.93900000000000006</v>
      </c>
      <c r="AH11" s="55">
        <v>0</v>
      </c>
      <c r="AI11" s="55">
        <f t="shared" si="8"/>
        <v>1</v>
      </c>
      <c r="AJ11" s="55">
        <v>4.6813953488372091E-2</v>
      </c>
      <c r="AK11" s="55">
        <v>0.95318604651162797</v>
      </c>
      <c r="AL11" s="55">
        <v>0</v>
      </c>
      <c r="AM11" s="55">
        <f t="shared" si="9"/>
        <v>1</v>
      </c>
      <c r="AN11" s="55">
        <v>0.11199999999999999</v>
      </c>
      <c r="AO11" s="55">
        <v>0.88300000000000001</v>
      </c>
      <c r="AP11" s="55">
        <v>5.0000000000000001E-3</v>
      </c>
      <c r="AQ11" s="60">
        <f t="shared" si="10"/>
        <v>1</v>
      </c>
    </row>
    <row r="12" spans="1:43">
      <c r="A12" s="80"/>
      <c r="B12" s="80"/>
      <c r="C12" s="80"/>
      <c r="D12" s="80"/>
      <c r="E12" s="80"/>
      <c r="F12" s="80"/>
      <c r="G12" s="80"/>
      <c r="H12" s="80"/>
      <c r="I12" s="80"/>
      <c r="K12" s="58" t="s">
        <v>69</v>
      </c>
      <c r="L12" s="48">
        <v>4</v>
      </c>
      <c r="M12" s="3">
        <v>6</v>
      </c>
      <c r="N12" s="3"/>
      <c r="O12" s="3">
        <f t="shared" si="2"/>
        <v>10</v>
      </c>
      <c r="P12" s="44">
        <v>13.001999999999999</v>
      </c>
      <c r="Q12" s="44">
        <v>19.998000000000001</v>
      </c>
      <c r="R12" s="3"/>
      <c r="S12" s="3">
        <f t="shared" si="3"/>
        <v>33</v>
      </c>
      <c r="T12" s="44">
        <f t="shared" si="4"/>
        <v>17.001999999999999</v>
      </c>
      <c r="U12" s="44">
        <f t="shared" si="1"/>
        <v>25.998000000000001</v>
      </c>
      <c r="V12" s="44"/>
      <c r="W12" s="3">
        <f t="shared" si="5"/>
        <v>43</v>
      </c>
      <c r="X12" s="44">
        <v>54.096000000000004</v>
      </c>
      <c r="Y12" s="44">
        <v>139.94400000000002</v>
      </c>
      <c r="Z12" s="44">
        <v>1.96</v>
      </c>
      <c r="AA12" s="67">
        <f t="shared" si="6"/>
        <v>196.00000000000003</v>
      </c>
      <c r="AB12" s="69">
        <v>0.4</v>
      </c>
      <c r="AC12" s="55">
        <v>0.6</v>
      </c>
      <c r="AD12" s="55">
        <v>0</v>
      </c>
      <c r="AE12" s="55">
        <f t="shared" si="7"/>
        <v>1</v>
      </c>
      <c r="AF12" s="55">
        <v>0.39399999999999996</v>
      </c>
      <c r="AG12" s="55">
        <v>0.60599999999999998</v>
      </c>
      <c r="AH12" s="55">
        <v>0</v>
      </c>
      <c r="AI12" s="55">
        <f t="shared" si="8"/>
        <v>1</v>
      </c>
      <c r="AJ12" s="55">
        <v>0.39539534883720928</v>
      </c>
      <c r="AK12" s="55">
        <v>0.60460465116279072</v>
      </c>
      <c r="AL12" s="55">
        <v>0</v>
      </c>
      <c r="AM12" s="55">
        <f t="shared" si="9"/>
        <v>1</v>
      </c>
      <c r="AN12" s="55">
        <v>0.27599999999999997</v>
      </c>
      <c r="AO12" s="55">
        <v>0.71399999999999997</v>
      </c>
      <c r="AP12" s="55">
        <v>9.9999999999999985E-3</v>
      </c>
      <c r="AQ12" s="60">
        <f t="shared" si="10"/>
        <v>1</v>
      </c>
    </row>
    <row r="13" spans="1:43">
      <c r="K13" s="58" t="s">
        <v>70</v>
      </c>
      <c r="L13" s="48"/>
      <c r="M13" s="3">
        <v>10</v>
      </c>
      <c r="N13" s="3"/>
      <c r="O13" s="3">
        <f t="shared" si="2"/>
        <v>10</v>
      </c>
      <c r="P13" s="44">
        <v>3.9929999999999999</v>
      </c>
      <c r="Q13" s="44">
        <v>29.007000000000001</v>
      </c>
      <c r="R13" s="3"/>
      <c r="S13" s="3">
        <f t="shared" si="3"/>
        <v>33</v>
      </c>
      <c r="T13" s="44">
        <f t="shared" si="4"/>
        <v>3.9929999999999999</v>
      </c>
      <c r="U13" s="44">
        <f t="shared" si="1"/>
        <v>39.007000000000005</v>
      </c>
      <c r="V13" s="44"/>
      <c r="W13" s="3">
        <f t="shared" si="5"/>
        <v>43.000000000000007</v>
      </c>
      <c r="X13" s="44">
        <v>21.951999999999998</v>
      </c>
      <c r="Y13" s="44">
        <v>170.91200000000001</v>
      </c>
      <c r="Z13" s="44">
        <v>2.94</v>
      </c>
      <c r="AA13" s="67">
        <f t="shared" si="6"/>
        <v>195.804</v>
      </c>
      <c r="AB13" s="69">
        <v>0</v>
      </c>
      <c r="AC13" s="55">
        <v>1</v>
      </c>
      <c r="AD13" s="55">
        <v>0</v>
      </c>
      <c r="AE13" s="55">
        <f t="shared" si="7"/>
        <v>1</v>
      </c>
      <c r="AF13" s="55">
        <v>0.121</v>
      </c>
      <c r="AG13" s="55">
        <v>0.879</v>
      </c>
      <c r="AH13" s="55">
        <v>0</v>
      </c>
      <c r="AI13" s="55">
        <f t="shared" si="8"/>
        <v>1</v>
      </c>
      <c r="AJ13" s="55">
        <v>9.2860465116279045E-2</v>
      </c>
      <c r="AK13" s="55">
        <v>0.9071395348837209</v>
      </c>
      <c r="AL13" s="55">
        <v>0</v>
      </c>
      <c r="AM13" s="55">
        <f t="shared" si="9"/>
        <v>1</v>
      </c>
      <c r="AN13" s="55">
        <v>0.1121121121121121</v>
      </c>
      <c r="AO13" s="55">
        <v>0.87287287287287285</v>
      </c>
      <c r="AP13" s="55">
        <v>1.5015015015015015E-2</v>
      </c>
      <c r="AQ13" s="60">
        <f t="shared" si="10"/>
        <v>1</v>
      </c>
    </row>
    <row r="14" spans="1:43">
      <c r="K14" s="58" t="s">
        <v>71</v>
      </c>
      <c r="L14" s="48"/>
      <c r="M14" s="3">
        <v>10</v>
      </c>
      <c r="N14" s="3"/>
      <c r="O14" s="3">
        <f t="shared" si="2"/>
        <v>10</v>
      </c>
      <c r="P14" s="44">
        <v>5.016</v>
      </c>
      <c r="Q14" s="44">
        <v>27.983999999999998</v>
      </c>
      <c r="R14" s="3"/>
      <c r="S14" s="3">
        <f t="shared" si="3"/>
        <v>33</v>
      </c>
      <c r="T14" s="44">
        <f t="shared" si="4"/>
        <v>5.016</v>
      </c>
      <c r="U14" s="44">
        <f t="shared" si="1"/>
        <v>37.983999999999995</v>
      </c>
      <c r="V14" s="44"/>
      <c r="W14" s="3">
        <f t="shared" si="5"/>
        <v>42.999999999999993</v>
      </c>
      <c r="X14" s="44">
        <v>16.071999999999999</v>
      </c>
      <c r="Y14" s="44">
        <v>176.988</v>
      </c>
      <c r="Z14" s="44">
        <v>2.94</v>
      </c>
      <c r="AA14" s="67">
        <f t="shared" si="6"/>
        <v>196</v>
      </c>
      <c r="AB14" s="69">
        <v>0</v>
      </c>
      <c r="AC14" s="55">
        <v>1</v>
      </c>
      <c r="AD14" s="55">
        <v>0</v>
      </c>
      <c r="AE14" s="55">
        <f t="shared" si="7"/>
        <v>1</v>
      </c>
      <c r="AF14" s="55">
        <v>0.152</v>
      </c>
      <c r="AG14" s="55">
        <v>0.84799999999999998</v>
      </c>
      <c r="AH14" s="55">
        <v>0</v>
      </c>
      <c r="AI14" s="55">
        <f t="shared" si="8"/>
        <v>1</v>
      </c>
      <c r="AJ14" s="55">
        <v>0.11665116279069769</v>
      </c>
      <c r="AK14" s="55">
        <v>0.88334883720930235</v>
      </c>
      <c r="AL14" s="55">
        <v>0</v>
      </c>
      <c r="AM14" s="55">
        <f t="shared" si="9"/>
        <v>1</v>
      </c>
      <c r="AN14" s="55">
        <v>8.199999999999999E-2</v>
      </c>
      <c r="AO14" s="55">
        <v>0.90300000000000002</v>
      </c>
      <c r="AP14" s="55">
        <v>1.4999999999999999E-2</v>
      </c>
      <c r="AQ14" s="60">
        <f t="shared" si="10"/>
        <v>1</v>
      </c>
    </row>
    <row r="15" spans="1:43">
      <c r="K15" s="58" t="s">
        <v>72</v>
      </c>
      <c r="L15" s="48">
        <v>4</v>
      </c>
      <c r="M15" s="3">
        <v>6</v>
      </c>
      <c r="N15" s="3"/>
      <c r="O15" s="3">
        <f t="shared" si="2"/>
        <v>10</v>
      </c>
      <c r="P15" s="44">
        <v>3.0030000000000001</v>
      </c>
      <c r="Q15" s="44">
        <v>29.997</v>
      </c>
      <c r="R15" s="3"/>
      <c r="S15" s="3">
        <f t="shared" si="3"/>
        <v>33</v>
      </c>
      <c r="T15" s="44">
        <f t="shared" si="4"/>
        <v>7.0030000000000001</v>
      </c>
      <c r="U15" s="44">
        <f t="shared" si="1"/>
        <v>35.997</v>
      </c>
      <c r="V15" s="44"/>
      <c r="W15" s="3">
        <f t="shared" si="5"/>
        <v>43</v>
      </c>
      <c r="X15" s="44">
        <v>9.016</v>
      </c>
      <c r="Y15" s="44">
        <v>184.04400000000001</v>
      </c>
      <c r="Z15" s="44">
        <v>2.94</v>
      </c>
      <c r="AA15" s="67">
        <f t="shared" si="6"/>
        <v>196</v>
      </c>
      <c r="AB15" s="69">
        <v>0.4</v>
      </c>
      <c r="AC15" s="55">
        <v>0.6</v>
      </c>
      <c r="AD15" s="55">
        <v>0</v>
      </c>
      <c r="AE15" s="55">
        <f t="shared" si="7"/>
        <v>1</v>
      </c>
      <c r="AF15" s="55">
        <v>9.0999999999999998E-2</v>
      </c>
      <c r="AG15" s="55">
        <v>0.90900000000000003</v>
      </c>
      <c r="AH15" s="55">
        <v>0</v>
      </c>
      <c r="AI15" s="55">
        <f t="shared" si="8"/>
        <v>1</v>
      </c>
      <c r="AJ15" s="55">
        <v>0.16286046511627908</v>
      </c>
      <c r="AK15" s="55">
        <v>0.83713953488372095</v>
      </c>
      <c r="AL15" s="55">
        <v>0</v>
      </c>
      <c r="AM15" s="55">
        <f t="shared" si="9"/>
        <v>1</v>
      </c>
      <c r="AN15" s="55">
        <v>4.5999999999999999E-2</v>
      </c>
      <c r="AO15" s="55">
        <v>0.93900000000000006</v>
      </c>
      <c r="AP15" s="55">
        <v>1.4999999999999999E-2</v>
      </c>
      <c r="AQ15" s="60">
        <f t="shared" si="10"/>
        <v>1</v>
      </c>
    </row>
    <row r="16" spans="1:43">
      <c r="K16" s="58" t="s">
        <v>65</v>
      </c>
      <c r="L16" s="48"/>
      <c r="M16" s="3">
        <v>10</v>
      </c>
      <c r="N16" s="3"/>
      <c r="O16" s="3">
        <f t="shared" si="2"/>
        <v>10</v>
      </c>
      <c r="P16" s="44"/>
      <c r="Q16" s="44">
        <v>33</v>
      </c>
      <c r="R16" s="3"/>
      <c r="S16" s="3">
        <f t="shared" si="3"/>
        <v>33</v>
      </c>
      <c r="T16" s="44"/>
      <c r="U16" s="44">
        <f t="shared" si="1"/>
        <v>43</v>
      </c>
      <c r="V16" s="44"/>
      <c r="W16" s="3">
        <f t="shared" si="5"/>
        <v>43</v>
      </c>
      <c r="X16" s="44">
        <v>7.0560000000000009</v>
      </c>
      <c r="Y16" s="44">
        <v>186.00400000000002</v>
      </c>
      <c r="Z16" s="44">
        <v>2.94</v>
      </c>
      <c r="AA16" s="67">
        <f t="shared" si="6"/>
        <v>196.00000000000003</v>
      </c>
      <c r="AB16" s="69">
        <v>0</v>
      </c>
      <c r="AC16" s="55">
        <v>1</v>
      </c>
      <c r="AD16" s="55">
        <v>0</v>
      </c>
      <c r="AE16" s="55">
        <f t="shared" si="7"/>
        <v>1</v>
      </c>
      <c r="AF16" s="55">
        <v>0</v>
      </c>
      <c r="AG16" s="55">
        <v>1</v>
      </c>
      <c r="AH16" s="55">
        <v>0</v>
      </c>
      <c r="AI16" s="55">
        <f t="shared" si="8"/>
        <v>1</v>
      </c>
      <c r="AJ16" s="55">
        <v>0</v>
      </c>
      <c r="AK16" s="55">
        <v>1</v>
      </c>
      <c r="AL16" s="55">
        <v>0</v>
      </c>
      <c r="AM16" s="55">
        <f t="shared" si="9"/>
        <v>1</v>
      </c>
      <c r="AN16" s="55">
        <v>3.5999999999999997E-2</v>
      </c>
      <c r="AO16" s="55">
        <v>0.94899999999999995</v>
      </c>
      <c r="AP16" s="55">
        <v>1.4999999999999998E-2</v>
      </c>
      <c r="AQ16" s="60">
        <f t="shared" si="10"/>
        <v>1</v>
      </c>
    </row>
    <row r="17" spans="10:43">
      <c r="K17" s="58" t="s">
        <v>73</v>
      </c>
      <c r="L17" s="48">
        <v>2</v>
      </c>
      <c r="M17" s="3">
        <v>8</v>
      </c>
      <c r="N17" s="3"/>
      <c r="O17" s="3">
        <f t="shared" si="2"/>
        <v>10</v>
      </c>
      <c r="P17" s="44">
        <v>6.0060000000000002</v>
      </c>
      <c r="Q17" s="44">
        <v>26.994</v>
      </c>
      <c r="R17" s="3"/>
      <c r="S17" s="3">
        <f t="shared" si="3"/>
        <v>33</v>
      </c>
      <c r="T17" s="44">
        <f t="shared" si="4"/>
        <v>8.0060000000000002</v>
      </c>
      <c r="U17" s="44">
        <f t="shared" si="1"/>
        <v>34.994</v>
      </c>
      <c r="V17" s="44"/>
      <c r="W17" s="3">
        <f t="shared" si="5"/>
        <v>43</v>
      </c>
      <c r="X17" s="44">
        <v>55.076000000000008</v>
      </c>
      <c r="Y17" s="44">
        <v>138.96400000000003</v>
      </c>
      <c r="Z17" s="44">
        <v>1.96</v>
      </c>
      <c r="AA17" s="67">
        <f t="shared" si="6"/>
        <v>196.00000000000003</v>
      </c>
      <c r="AB17" s="69">
        <v>0.2</v>
      </c>
      <c r="AC17" s="55">
        <v>0.8</v>
      </c>
      <c r="AD17" s="55">
        <v>0</v>
      </c>
      <c r="AE17" s="55">
        <f t="shared" si="7"/>
        <v>1</v>
      </c>
      <c r="AF17" s="55">
        <v>0.182</v>
      </c>
      <c r="AG17" s="55">
        <v>0.81799999999999995</v>
      </c>
      <c r="AH17" s="55">
        <v>0</v>
      </c>
      <c r="AI17" s="55">
        <f t="shared" si="8"/>
        <v>1</v>
      </c>
      <c r="AJ17" s="55">
        <v>0.1861860465116279</v>
      </c>
      <c r="AK17" s="55">
        <v>0.81381395348837204</v>
      </c>
      <c r="AL17" s="55">
        <v>0</v>
      </c>
      <c r="AM17" s="55">
        <f t="shared" si="9"/>
        <v>1</v>
      </c>
      <c r="AN17" s="55">
        <v>0.28099999999999997</v>
      </c>
      <c r="AO17" s="55">
        <v>0.70900000000000007</v>
      </c>
      <c r="AP17" s="55">
        <v>9.9999999999999985E-3</v>
      </c>
      <c r="AQ17" s="60">
        <f t="shared" si="10"/>
        <v>1</v>
      </c>
    </row>
    <row r="18" spans="10:43" ht="16.5" thickBot="1">
      <c r="K18" s="59" t="s">
        <v>74</v>
      </c>
      <c r="L18" s="61"/>
      <c r="M18" s="62">
        <v>10</v>
      </c>
      <c r="N18" s="62"/>
      <c r="O18" s="62">
        <f t="shared" si="2"/>
        <v>10</v>
      </c>
      <c r="P18" s="63"/>
      <c r="Q18" s="63">
        <v>33</v>
      </c>
      <c r="R18" s="62"/>
      <c r="S18" s="62">
        <f t="shared" si="3"/>
        <v>33</v>
      </c>
      <c r="T18" s="63"/>
      <c r="U18" s="63">
        <f t="shared" si="1"/>
        <v>43</v>
      </c>
      <c r="V18" s="63"/>
      <c r="W18" s="62">
        <f t="shared" si="5"/>
        <v>43</v>
      </c>
      <c r="X18" s="63">
        <v>9.016</v>
      </c>
      <c r="Y18" s="63">
        <v>185.024</v>
      </c>
      <c r="Z18" s="63">
        <v>1.96</v>
      </c>
      <c r="AA18" s="68">
        <f t="shared" si="6"/>
        <v>196</v>
      </c>
      <c r="AB18" s="70">
        <v>0</v>
      </c>
      <c r="AC18" s="64">
        <v>1</v>
      </c>
      <c r="AD18" s="64">
        <v>0</v>
      </c>
      <c r="AE18" s="64">
        <f t="shared" si="7"/>
        <v>1</v>
      </c>
      <c r="AF18" s="64">
        <v>0</v>
      </c>
      <c r="AG18" s="64">
        <v>1</v>
      </c>
      <c r="AH18" s="64">
        <v>0</v>
      </c>
      <c r="AI18" s="64">
        <f t="shared" si="8"/>
        <v>1</v>
      </c>
      <c r="AJ18" s="64">
        <v>0</v>
      </c>
      <c r="AK18" s="64">
        <v>1</v>
      </c>
      <c r="AL18" s="64">
        <v>0</v>
      </c>
      <c r="AM18" s="64">
        <f t="shared" si="9"/>
        <v>1</v>
      </c>
      <c r="AN18" s="64">
        <v>4.5999999999999999E-2</v>
      </c>
      <c r="AO18" s="64">
        <v>0.94399999999999995</v>
      </c>
      <c r="AP18" s="64">
        <v>0.01</v>
      </c>
      <c r="AQ18" s="65">
        <f t="shared" si="10"/>
        <v>1</v>
      </c>
    </row>
    <row r="19" spans="10:43">
      <c r="K19" s="41" t="s">
        <v>9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0:43">
      <c r="K20" s="42" t="s">
        <v>61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2" spans="10:43">
      <c r="J22"/>
    </row>
    <row r="29" spans="10:43">
      <c r="AG29"/>
      <c r="AH29"/>
      <c r="AI29"/>
      <c r="AJ29"/>
      <c r="AK29"/>
      <c r="AL29"/>
      <c r="AM29"/>
      <c r="AN29"/>
      <c r="AO29"/>
      <c r="AP29"/>
    </row>
    <row r="30" spans="10:43">
      <c r="AG30"/>
      <c r="AH30"/>
      <c r="AI30"/>
      <c r="AJ30"/>
      <c r="AK30"/>
      <c r="AL30"/>
      <c r="AM30"/>
      <c r="AN30"/>
      <c r="AO30"/>
      <c r="AP30"/>
    </row>
  </sheetData>
  <mergeCells count="15">
    <mergeCell ref="P4:S4"/>
    <mergeCell ref="L4:O4"/>
    <mergeCell ref="L3:AA3"/>
    <mergeCell ref="AB4:AE4"/>
    <mergeCell ref="A11:I12"/>
    <mergeCell ref="K3:K5"/>
    <mergeCell ref="B4:E4"/>
    <mergeCell ref="F4:I4"/>
    <mergeCell ref="A4:A5"/>
    <mergeCell ref="X4:AA4"/>
    <mergeCell ref="AF4:AI4"/>
    <mergeCell ref="AJ4:AM4"/>
    <mergeCell ref="AN4:AQ4"/>
    <mergeCell ref="AB3:AQ3"/>
    <mergeCell ref="T4:W4"/>
  </mergeCells>
  <pageMargins left="0.7" right="0.7" top="0.75" bottom="0.75" header="0.3" footer="0.3"/>
  <pageSetup paperSize="9" scale="68" orientation="portrait" r:id="rId1"/>
  <colBreaks count="2" manualBreakCount="2">
    <brk id="10" max="1048575" man="1"/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zoomScaleNormal="100" workbookViewId="0">
      <selection activeCell="A20" sqref="A20"/>
    </sheetView>
  </sheetViews>
  <sheetFormatPr baseColWidth="10" defaultRowHeight="15.75"/>
  <cols>
    <col min="1" max="1" width="21.85546875" style="31" customWidth="1"/>
    <col min="2" max="2" width="19.7109375" style="32" customWidth="1"/>
    <col min="3" max="3" width="22.140625" style="32" customWidth="1"/>
    <col min="4" max="4" width="22.28515625" style="32" customWidth="1"/>
    <col min="5" max="256" width="11.42578125" style="4"/>
    <col min="257" max="257" width="21.85546875" style="4" customWidth="1"/>
    <col min="258" max="258" width="19.7109375" style="4" customWidth="1"/>
    <col min="259" max="259" width="22.140625" style="4" customWidth="1"/>
    <col min="260" max="260" width="22.28515625" style="4" customWidth="1"/>
    <col min="261" max="512" width="11.42578125" style="4"/>
    <col min="513" max="513" width="21.85546875" style="4" customWidth="1"/>
    <col min="514" max="514" width="19.7109375" style="4" customWidth="1"/>
    <col min="515" max="515" width="22.140625" style="4" customWidth="1"/>
    <col min="516" max="516" width="22.28515625" style="4" customWidth="1"/>
    <col min="517" max="768" width="11.42578125" style="4"/>
    <col min="769" max="769" width="21.85546875" style="4" customWidth="1"/>
    <col min="770" max="770" width="19.7109375" style="4" customWidth="1"/>
    <col min="771" max="771" width="22.140625" style="4" customWidth="1"/>
    <col min="772" max="772" width="22.28515625" style="4" customWidth="1"/>
    <col min="773" max="1024" width="11.42578125" style="4"/>
    <col min="1025" max="1025" width="21.85546875" style="4" customWidth="1"/>
    <col min="1026" max="1026" width="19.7109375" style="4" customWidth="1"/>
    <col min="1027" max="1027" width="22.140625" style="4" customWidth="1"/>
    <col min="1028" max="1028" width="22.28515625" style="4" customWidth="1"/>
    <col min="1029" max="1280" width="11.42578125" style="4"/>
    <col min="1281" max="1281" width="21.85546875" style="4" customWidth="1"/>
    <col min="1282" max="1282" width="19.7109375" style="4" customWidth="1"/>
    <col min="1283" max="1283" width="22.140625" style="4" customWidth="1"/>
    <col min="1284" max="1284" width="22.28515625" style="4" customWidth="1"/>
    <col min="1285" max="1536" width="11.42578125" style="4"/>
    <col min="1537" max="1537" width="21.85546875" style="4" customWidth="1"/>
    <col min="1538" max="1538" width="19.7109375" style="4" customWidth="1"/>
    <col min="1539" max="1539" width="22.140625" style="4" customWidth="1"/>
    <col min="1540" max="1540" width="22.28515625" style="4" customWidth="1"/>
    <col min="1541" max="1792" width="11.42578125" style="4"/>
    <col min="1793" max="1793" width="21.85546875" style="4" customWidth="1"/>
    <col min="1794" max="1794" width="19.7109375" style="4" customWidth="1"/>
    <col min="1795" max="1795" width="22.140625" style="4" customWidth="1"/>
    <col min="1796" max="1796" width="22.28515625" style="4" customWidth="1"/>
    <col min="1797" max="2048" width="11.42578125" style="4"/>
    <col min="2049" max="2049" width="21.85546875" style="4" customWidth="1"/>
    <col min="2050" max="2050" width="19.7109375" style="4" customWidth="1"/>
    <col min="2051" max="2051" width="22.140625" style="4" customWidth="1"/>
    <col min="2052" max="2052" width="22.28515625" style="4" customWidth="1"/>
    <col min="2053" max="2304" width="11.42578125" style="4"/>
    <col min="2305" max="2305" width="21.85546875" style="4" customWidth="1"/>
    <col min="2306" max="2306" width="19.7109375" style="4" customWidth="1"/>
    <col min="2307" max="2307" width="22.140625" style="4" customWidth="1"/>
    <col min="2308" max="2308" width="22.28515625" style="4" customWidth="1"/>
    <col min="2309" max="2560" width="11.42578125" style="4"/>
    <col min="2561" max="2561" width="21.85546875" style="4" customWidth="1"/>
    <col min="2562" max="2562" width="19.7109375" style="4" customWidth="1"/>
    <col min="2563" max="2563" width="22.140625" style="4" customWidth="1"/>
    <col min="2564" max="2564" width="22.28515625" style="4" customWidth="1"/>
    <col min="2565" max="2816" width="11.42578125" style="4"/>
    <col min="2817" max="2817" width="21.85546875" style="4" customWidth="1"/>
    <col min="2818" max="2818" width="19.7109375" style="4" customWidth="1"/>
    <col min="2819" max="2819" width="22.140625" style="4" customWidth="1"/>
    <col min="2820" max="2820" width="22.28515625" style="4" customWidth="1"/>
    <col min="2821" max="3072" width="11.42578125" style="4"/>
    <col min="3073" max="3073" width="21.85546875" style="4" customWidth="1"/>
    <col min="3074" max="3074" width="19.7109375" style="4" customWidth="1"/>
    <col min="3075" max="3075" width="22.140625" style="4" customWidth="1"/>
    <col min="3076" max="3076" width="22.28515625" style="4" customWidth="1"/>
    <col min="3077" max="3328" width="11.42578125" style="4"/>
    <col min="3329" max="3329" width="21.85546875" style="4" customWidth="1"/>
    <col min="3330" max="3330" width="19.7109375" style="4" customWidth="1"/>
    <col min="3331" max="3331" width="22.140625" style="4" customWidth="1"/>
    <col min="3332" max="3332" width="22.28515625" style="4" customWidth="1"/>
    <col min="3333" max="3584" width="11.42578125" style="4"/>
    <col min="3585" max="3585" width="21.85546875" style="4" customWidth="1"/>
    <col min="3586" max="3586" width="19.7109375" style="4" customWidth="1"/>
    <col min="3587" max="3587" width="22.140625" style="4" customWidth="1"/>
    <col min="3588" max="3588" width="22.28515625" style="4" customWidth="1"/>
    <col min="3589" max="3840" width="11.42578125" style="4"/>
    <col min="3841" max="3841" width="21.85546875" style="4" customWidth="1"/>
    <col min="3842" max="3842" width="19.7109375" style="4" customWidth="1"/>
    <col min="3843" max="3843" width="22.140625" style="4" customWidth="1"/>
    <col min="3844" max="3844" width="22.28515625" style="4" customWidth="1"/>
    <col min="3845" max="4096" width="11.42578125" style="4"/>
    <col min="4097" max="4097" width="21.85546875" style="4" customWidth="1"/>
    <col min="4098" max="4098" width="19.7109375" style="4" customWidth="1"/>
    <col min="4099" max="4099" width="22.140625" style="4" customWidth="1"/>
    <col min="4100" max="4100" width="22.28515625" style="4" customWidth="1"/>
    <col min="4101" max="4352" width="11.42578125" style="4"/>
    <col min="4353" max="4353" width="21.85546875" style="4" customWidth="1"/>
    <col min="4354" max="4354" width="19.7109375" style="4" customWidth="1"/>
    <col min="4355" max="4355" width="22.140625" style="4" customWidth="1"/>
    <col min="4356" max="4356" width="22.28515625" style="4" customWidth="1"/>
    <col min="4357" max="4608" width="11.42578125" style="4"/>
    <col min="4609" max="4609" width="21.85546875" style="4" customWidth="1"/>
    <col min="4610" max="4610" width="19.7109375" style="4" customWidth="1"/>
    <col min="4611" max="4611" width="22.140625" style="4" customWidth="1"/>
    <col min="4612" max="4612" width="22.28515625" style="4" customWidth="1"/>
    <col min="4613" max="4864" width="11.42578125" style="4"/>
    <col min="4865" max="4865" width="21.85546875" style="4" customWidth="1"/>
    <col min="4866" max="4866" width="19.7109375" style="4" customWidth="1"/>
    <col min="4867" max="4867" width="22.140625" style="4" customWidth="1"/>
    <col min="4868" max="4868" width="22.28515625" style="4" customWidth="1"/>
    <col min="4869" max="5120" width="11.42578125" style="4"/>
    <col min="5121" max="5121" width="21.85546875" style="4" customWidth="1"/>
    <col min="5122" max="5122" width="19.7109375" style="4" customWidth="1"/>
    <col min="5123" max="5123" width="22.140625" style="4" customWidth="1"/>
    <col min="5124" max="5124" width="22.28515625" style="4" customWidth="1"/>
    <col min="5125" max="5376" width="11.42578125" style="4"/>
    <col min="5377" max="5377" width="21.85546875" style="4" customWidth="1"/>
    <col min="5378" max="5378" width="19.7109375" style="4" customWidth="1"/>
    <col min="5379" max="5379" width="22.140625" style="4" customWidth="1"/>
    <col min="5380" max="5380" width="22.28515625" style="4" customWidth="1"/>
    <col min="5381" max="5632" width="11.42578125" style="4"/>
    <col min="5633" max="5633" width="21.85546875" style="4" customWidth="1"/>
    <col min="5634" max="5634" width="19.7109375" style="4" customWidth="1"/>
    <col min="5635" max="5635" width="22.140625" style="4" customWidth="1"/>
    <col min="5636" max="5636" width="22.28515625" style="4" customWidth="1"/>
    <col min="5637" max="5888" width="11.42578125" style="4"/>
    <col min="5889" max="5889" width="21.85546875" style="4" customWidth="1"/>
    <col min="5890" max="5890" width="19.7109375" style="4" customWidth="1"/>
    <col min="5891" max="5891" width="22.140625" style="4" customWidth="1"/>
    <col min="5892" max="5892" width="22.28515625" style="4" customWidth="1"/>
    <col min="5893" max="6144" width="11.42578125" style="4"/>
    <col min="6145" max="6145" width="21.85546875" style="4" customWidth="1"/>
    <col min="6146" max="6146" width="19.7109375" style="4" customWidth="1"/>
    <col min="6147" max="6147" width="22.140625" style="4" customWidth="1"/>
    <col min="6148" max="6148" width="22.28515625" style="4" customWidth="1"/>
    <col min="6149" max="6400" width="11.42578125" style="4"/>
    <col min="6401" max="6401" width="21.85546875" style="4" customWidth="1"/>
    <col min="6402" max="6402" width="19.7109375" style="4" customWidth="1"/>
    <col min="6403" max="6403" width="22.140625" style="4" customWidth="1"/>
    <col min="6404" max="6404" width="22.28515625" style="4" customWidth="1"/>
    <col min="6405" max="6656" width="11.42578125" style="4"/>
    <col min="6657" max="6657" width="21.85546875" style="4" customWidth="1"/>
    <col min="6658" max="6658" width="19.7109375" style="4" customWidth="1"/>
    <col min="6659" max="6659" width="22.140625" style="4" customWidth="1"/>
    <col min="6660" max="6660" width="22.28515625" style="4" customWidth="1"/>
    <col min="6661" max="6912" width="11.42578125" style="4"/>
    <col min="6913" max="6913" width="21.85546875" style="4" customWidth="1"/>
    <col min="6914" max="6914" width="19.7109375" style="4" customWidth="1"/>
    <col min="6915" max="6915" width="22.140625" style="4" customWidth="1"/>
    <col min="6916" max="6916" width="22.28515625" style="4" customWidth="1"/>
    <col min="6917" max="7168" width="11.42578125" style="4"/>
    <col min="7169" max="7169" width="21.85546875" style="4" customWidth="1"/>
    <col min="7170" max="7170" width="19.7109375" style="4" customWidth="1"/>
    <col min="7171" max="7171" width="22.140625" style="4" customWidth="1"/>
    <col min="7172" max="7172" width="22.28515625" style="4" customWidth="1"/>
    <col min="7173" max="7424" width="11.42578125" style="4"/>
    <col min="7425" max="7425" width="21.85546875" style="4" customWidth="1"/>
    <col min="7426" max="7426" width="19.7109375" style="4" customWidth="1"/>
    <col min="7427" max="7427" width="22.140625" style="4" customWidth="1"/>
    <col min="7428" max="7428" width="22.28515625" style="4" customWidth="1"/>
    <col min="7429" max="7680" width="11.42578125" style="4"/>
    <col min="7681" max="7681" width="21.85546875" style="4" customWidth="1"/>
    <col min="7682" max="7682" width="19.7109375" style="4" customWidth="1"/>
    <col min="7683" max="7683" width="22.140625" style="4" customWidth="1"/>
    <col min="7684" max="7684" width="22.28515625" style="4" customWidth="1"/>
    <col min="7685" max="7936" width="11.42578125" style="4"/>
    <col min="7937" max="7937" width="21.85546875" style="4" customWidth="1"/>
    <col min="7938" max="7938" width="19.7109375" style="4" customWidth="1"/>
    <col min="7939" max="7939" width="22.140625" style="4" customWidth="1"/>
    <col min="7940" max="7940" width="22.28515625" style="4" customWidth="1"/>
    <col min="7941" max="8192" width="11.42578125" style="4"/>
    <col min="8193" max="8193" width="21.85546875" style="4" customWidth="1"/>
    <col min="8194" max="8194" width="19.7109375" style="4" customWidth="1"/>
    <col min="8195" max="8195" width="22.140625" style="4" customWidth="1"/>
    <col min="8196" max="8196" width="22.28515625" style="4" customWidth="1"/>
    <col min="8197" max="8448" width="11.42578125" style="4"/>
    <col min="8449" max="8449" width="21.85546875" style="4" customWidth="1"/>
    <col min="8450" max="8450" width="19.7109375" style="4" customWidth="1"/>
    <col min="8451" max="8451" width="22.140625" style="4" customWidth="1"/>
    <col min="8452" max="8452" width="22.28515625" style="4" customWidth="1"/>
    <col min="8453" max="8704" width="11.42578125" style="4"/>
    <col min="8705" max="8705" width="21.85546875" style="4" customWidth="1"/>
    <col min="8706" max="8706" width="19.7109375" style="4" customWidth="1"/>
    <col min="8707" max="8707" width="22.140625" style="4" customWidth="1"/>
    <col min="8708" max="8708" width="22.28515625" style="4" customWidth="1"/>
    <col min="8709" max="8960" width="11.42578125" style="4"/>
    <col min="8961" max="8961" width="21.85546875" style="4" customWidth="1"/>
    <col min="8962" max="8962" width="19.7109375" style="4" customWidth="1"/>
    <col min="8963" max="8963" width="22.140625" style="4" customWidth="1"/>
    <col min="8964" max="8964" width="22.28515625" style="4" customWidth="1"/>
    <col min="8965" max="9216" width="11.42578125" style="4"/>
    <col min="9217" max="9217" width="21.85546875" style="4" customWidth="1"/>
    <col min="9218" max="9218" width="19.7109375" style="4" customWidth="1"/>
    <col min="9219" max="9219" width="22.140625" style="4" customWidth="1"/>
    <col min="9220" max="9220" width="22.28515625" style="4" customWidth="1"/>
    <col min="9221" max="9472" width="11.42578125" style="4"/>
    <col min="9473" max="9473" width="21.85546875" style="4" customWidth="1"/>
    <col min="9474" max="9474" width="19.7109375" style="4" customWidth="1"/>
    <col min="9475" max="9475" width="22.140625" style="4" customWidth="1"/>
    <col min="9476" max="9476" width="22.28515625" style="4" customWidth="1"/>
    <col min="9477" max="9728" width="11.42578125" style="4"/>
    <col min="9729" max="9729" width="21.85546875" style="4" customWidth="1"/>
    <col min="9730" max="9730" width="19.7109375" style="4" customWidth="1"/>
    <col min="9731" max="9731" width="22.140625" style="4" customWidth="1"/>
    <col min="9732" max="9732" width="22.28515625" style="4" customWidth="1"/>
    <col min="9733" max="9984" width="11.42578125" style="4"/>
    <col min="9985" max="9985" width="21.85546875" style="4" customWidth="1"/>
    <col min="9986" max="9986" width="19.7109375" style="4" customWidth="1"/>
    <col min="9987" max="9987" width="22.140625" style="4" customWidth="1"/>
    <col min="9988" max="9988" width="22.28515625" style="4" customWidth="1"/>
    <col min="9989" max="10240" width="11.42578125" style="4"/>
    <col min="10241" max="10241" width="21.85546875" style="4" customWidth="1"/>
    <col min="10242" max="10242" width="19.7109375" style="4" customWidth="1"/>
    <col min="10243" max="10243" width="22.140625" style="4" customWidth="1"/>
    <col min="10244" max="10244" width="22.28515625" style="4" customWidth="1"/>
    <col min="10245" max="10496" width="11.42578125" style="4"/>
    <col min="10497" max="10497" width="21.85546875" style="4" customWidth="1"/>
    <col min="10498" max="10498" width="19.7109375" style="4" customWidth="1"/>
    <col min="10499" max="10499" width="22.140625" style="4" customWidth="1"/>
    <col min="10500" max="10500" width="22.28515625" style="4" customWidth="1"/>
    <col min="10501" max="10752" width="11.42578125" style="4"/>
    <col min="10753" max="10753" width="21.85546875" style="4" customWidth="1"/>
    <col min="10754" max="10754" width="19.7109375" style="4" customWidth="1"/>
    <col min="10755" max="10755" width="22.140625" style="4" customWidth="1"/>
    <col min="10756" max="10756" width="22.28515625" style="4" customWidth="1"/>
    <col min="10757" max="11008" width="11.42578125" style="4"/>
    <col min="11009" max="11009" width="21.85546875" style="4" customWidth="1"/>
    <col min="11010" max="11010" width="19.7109375" style="4" customWidth="1"/>
    <col min="11011" max="11011" width="22.140625" style="4" customWidth="1"/>
    <col min="11012" max="11012" width="22.28515625" style="4" customWidth="1"/>
    <col min="11013" max="11264" width="11.42578125" style="4"/>
    <col min="11265" max="11265" width="21.85546875" style="4" customWidth="1"/>
    <col min="11266" max="11266" width="19.7109375" style="4" customWidth="1"/>
    <col min="11267" max="11267" width="22.140625" style="4" customWidth="1"/>
    <col min="11268" max="11268" width="22.28515625" style="4" customWidth="1"/>
    <col min="11269" max="11520" width="11.42578125" style="4"/>
    <col min="11521" max="11521" width="21.85546875" style="4" customWidth="1"/>
    <col min="11522" max="11522" width="19.7109375" style="4" customWidth="1"/>
    <col min="11523" max="11523" width="22.140625" style="4" customWidth="1"/>
    <col min="11524" max="11524" width="22.28515625" style="4" customWidth="1"/>
    <col min="11525" max="11776" width="11.42578125" style="4"/>
    <col min="11777" max="11777" width="21.85546875" style="4" customWidth="1"/>
    <col min="11778" max="11778" width="19.7109375" style="4" customWidth="1"/>
    <col min="11779" max="11779" width="22.140625" style="4" customWidth="1"/>
    <col min="11780" max="11780" width="22.28515625" style="4" customWidth="1"/>
    <col min="11781" max="12032" width="11.42578125" style="4"/>
    <col min="12033" max="12033" width="21.85546875" style="4" customWidth="1"/>
    <col min="12034" max="12034" width="19.7109375" style="4" customWidth="1"/>
    <col min="12035" max="12035" width="22.140625" style="4" customWidth="1"/>
    <col min="12036" max="12036" width="22.28515625" style="4" customWidth="1"/>
    <col min="12037" max="12288" width="11.42578125" style="4"/>
    <col min="12289" max="12289" width="21.85546875" style="4" customWidth="1"/>
    <col min="12290" max="12290" width="19.7109375" style="4" customWidth="1"/>
    <col min="12291" max="12291" width="22.140625" style="4" customWidth="1"/>
    <col min="12292" max="12292" width="22.28515625" style="4" customWidth="1"/>
    <col min="12293" max="12544" width="11.42578125" style="4"/>
    <col min="12545" max="12545" width="21.85546875" style="4" customWidth="1"/>
    <col min="12546" max="12546" width="19.7109375" style="4" customWidth="1"/>
    <col min="12547" max="12547" width="22.140625" style="4" customWidth="1"/>
    <col min="12548" max="12548" width="22.28515625" style="4" customWidth="1"/>
    <col min="12549" max="12800" width="11.42578125" style="4"/>
    <col min="12801" max="12801" width="21.85546875" style="4" customWidth="1"/>
    <col min="12802" max="12802" width="19.7109375" style="4" customWidth="1"/>
    <col min="12803" max="12803" width="22.140625" style="4" customWidth="1"/>
    <col min="12804" max="12804" width="22.28515625" style="4" customWidth="1"/>
    <col min="12805" max="13056" width="11.42578125" style="4"/>
    <col min="13057" max="13057" width="21.85546875" style="4" customWidth="1"/>
    <col min="13058" max="13058" width="19.7109375" style="4" customWidth="1"/>
    <col min="13059" max="13059" width="22.140625" style="4" customWidth="1"/>
    <col min="13060" max="13060" width="22.28515625" style="4" customWidth="1"/>
    <col min="13061" max="13312" width="11.42578125" style="4"/>
    <col min="13313" max="13313" width="21.85546875" style="4" customWidth="1"/>
    <col min="13314" max="13314" width="19.7109375" style="4" customWidth="1"/>
    <col min="13315" max="13315" width="22.140625" style="4" customWidth="1"/>
    <col min="13316" max="13316" width="22.28515625" style="4" customWidth="1"/>
    <col min="13317" max="13568" width="11.42578125" style="4"/>
    <col min="13569" max="13569" width="21.85546875" style="4" customWidth="1"/>
    <col min="13570" max="13570" width="19.7109375" style="4" customWidth="1"/>
    <col min="13571" max="13571" width="22.140625" style="4" customWidth="1"/>
    <col min="13572" max="13572" width="22.28515625" style="4" customWidth="1"/>
    <col min="13573" max="13824" width="11.42578125" style="4"/>
    <col min="13825" max="13825" width="21.85546875" style="4" customWidth="1"/>
    <col min="13826" max="13826" width="19.7109375" style="4" customWidth="1"/>
    <col min="13827" max="13827" width="22.140625" style="4" customWidth="1"/>
    <col min="13828" max="13828" width="22.28515625" style="4" customWidth="1"/>
    <col min="13829" max="14080" width="11.42578125" style="4"/>
    <col min="14081" max="14081" width="21.85546875" style="4" customWidth="1"/>
    <col min="14082" max="14082" width="19.7109375" style="4" customWidth="1"/>
    <col min="14083" max="14083" width="22.140625" style="4" customWidth="1"/>
    <col min="14084" max="14084" width="22.28515625" style="4" customWidth="1"/>
    <col min="14085" max="14336" width="11.42578125" style="4"/>
    <col min="14337" max="14337" width="21.85546875" style="4" customWidth="1"/>
    <col min="14338" max="14338" width="19.7109375" style="4" customWidth="1"/>
    <col min="14339" max="14339" width="22.140625" style="4" customWidth="1"/>
    <col min="14340" max="14340" width="22.28515625" style="4" customWidth="1"/>
    <col min="14341" max="14592" width="11.42578125" style="4"/>
    <col min="14593" max="14593" width="21.85546875" style="4" customWidth="1"/>
    <col min="14594" max="14594" width="19.7109375" style="4" customWidth="1"/>
    <col min="14595" max="14595" width="22.140625" style="4" customWidth="1"/>
    <col min="14596" max="14596" width="22.28515625" style="4" customWidth="1"/>
    <col min="14597" max="14848" width="11.42578125" style="4"/>
    <col min="14849" max="14849" width="21.85546875" style="4" customWidth="1"/>
    <col min="14850" max="14850" width="19.7109375" style="4" customWidth="1"/>
    <col min="14851" max="14851" width="22.140625" style="4" customWidth="1"/>
    <col min="14852" max="14852" width="22.28515625" style="4" customWidth="1"/>
    <col min="14853" max="15104" width="11.42578125" style="4"/>
    <col min="15105" max="15105" width="21.85546875" style="4" customWidth="1"/>
    <col min="15106" max="15106" width="19.7109375" style="4" customWidth="1"/>
    <col min="15107" max="15107" width="22.140625" style="4" customWidth="1"/>
    <col min="15108" max="15108" width="22.28515625" style="4" customWidth="1"/>
    <col min="15109" max="15360" width="11.42578125" style="4"/>
    <col min="15361" max="15361" width="21.85546875" style="4" customWidth="1"/>
    <col min="15362" max="15362" width="19.7109375" style="4" customWidth="1"/>
    <col min="15363" max="15363" width="22.140625" style="4" customWidth="1"/>
    <col min="15364" max="15364" width="22.28515625" style="4" customWidth="1"/>
    <col min="15365" max="15616" width="11.42578125" style="4"/>
    <col min="15617" max="15617" width="21.85546875" style="4" customWidth="1"/>
    <col min="15618" max="15618" width="19.7109375" style="4" customWidth="1"/>
    <col min="15619" max="15619" width="22.140625" style="4" customWidth="1"/>
    <col min="15620" max="15620" width="22.28515625" style="4" customWidth="1"/>
    <col min="15621" max="15872" width="11.42578125" style="4"/>
    <col min="15873" max="15873" width="21.85546875" style="4" customWidth="1"/>
    <col min="15874" max="15874" width="19.7109375" style="4" customWidth="1"/>
    <col min="15875" max="15875" width="22.140625" style="4" customWidth="1"/>
    <col min="15876" max="15876" width="22.28515625" style="4" customWidth="1"/>
    <col min="15877" max="16128" width="11.42578125" style="4"/>
    <col min="16129" max="16129" width="21.85546875" style="4" customWidth="1"/>
    <col min="16130" max="16130" width="19.7109375" style="4" customWidth="1"/>
    <col min="16131" max="16131" width="22.140625" style="4" customWidth="1"/>
    <col min="16132" max="16132" width="22.28515625" style="4" customWidth="1"/>
    <col min="16133" max="16384" width="11.42578125" style="4"/>
  </cols>
  <sheetData>
    <row r="1" spans="1:4" ht="15.75" customHeight="1">
      <c r="A1" s="87" t="s">
        <v>11</v>
      </c>
      <c r="B1" s="87"/>
      <c r="C1" s="87"/>
      <c r="D1" s="87"/>
    </row>
    <row r="2" spans="1:4" ht="16.5" thickBot="1">
      <c r="A2" s="18"/>
      <c r="B2"/>
      <c r="C2" s="4"/>
      <c r="D2" s="4"/>
    </row>
    <row r="3" spans="1:4" ht="54" customHeight="1" thickBot="1">
      <c r="A3" s="19" t="s">
        <v>12</v>
      </c>
      <c r="B3" s="20" t="s">
        <v>13</v>
      </c>
      <c r="C3" s="21" t="s">
        <v>14</v>
      </c>
      <c r="D3" s="22" t="s">
        <v>15</v>
      </c>
    </row>
    <row r="4" spans="1:4" ht="15.75" customHeight="1">
      <c r="A4" s="88" t="s">
        <v>16</v>
      </c>
      <c r="B4" s="89"/>
      <c r="C4" s="89"/>
      <c r="D4" s="90"/>
    </row>
    <row r="5" spans="1:4" ht="15.75" customHeight="1">
      <c r="A5" s="23" t="s">
        <v>17</v>
      </c>
      <c r="B5" s="24">
        <v>189233</v>
      </c>
      <c r="C5" s="25">
        <v>0.373</v>
      </c>
      <c r="D5" s="26">
        <f>B5*C5</f>
        <v>70583.909</v>
      </c>
    </row>
    <row r="6" spans="1:4" ht="15.75" customHeight="1">
      <c r="A6" s="23" t="s">
        <v>18</v>
      </c>
      <c r="B6" s="24">
        <v>699607</v>
      </c>
      <c r="C6" s="25">
        <v>0.44679999999999997</v>
      </c>
      <c r="D6" s="26">
        <f t="shared" ref="D6:D19" si="0">B6*C6</f>
        <v>312584.40759999998</v>
      </c>
    </row>
    <row r="7" spans="1:4" ht="15.75" customHeight="1">
      <c r="A7" s="23" t="s">
        <v>13</v>
      </c>
      <c r="B7" s="24">
        <v>888840</v>
      </c>
      <c r="C7" s="25">
        <v>0.43109999999999998</v>
      </c>
      <c r="D7" s="26">
        <f t="shared" si="0"/>
        <v>383178.924</v>
      </c>
    </row>
    <row r="8" spans="1:4" ht="15.75" customHeight="1">
      <c r="A8" s="91" t="s">
        <v>19</v>
      </c>
      <c r="B8" s="92"/>
      <c r="C8" s="92"/>
      <c r="D8" s="93"/>
    </row>
    <row r="9" spans="1:4" ht="15.75" customHeight="1">
      <c r="A9" s="23" t="s">
        <v>17</v>
      </c>
      <c r="B9" s="24">
        <v>150287</v>
      </c>
      <c r="C9" s="25">
        <v>0.35350000000000004</v>
      </c>
      <c r="D9" s="26">
        <f t="shared" si="0"/>
        <v>53126.454500000007</v>
      </c>
    </row>
    <row r="10" spans="1:4" ht="15.75" customHeight="1">
      <c r="A10" s="23" t="s">
        <v>18</v>
      </c>
      <c r="B10" s="24">
        <v>558215</v>
      </c>
      <c r="C10" s="25">
        <v>0.4425</v>
      </c>
      <c r="D10" s="26">
        <f t="shared" si="0"/>
        <v>247010.13750000001</v>
      </c>
    </row>
    <row r="11" spans="1:4" ht="15.75" customHeight="1">
      <c r="A11" s="23" t="s">
        <v>13</v>
      </c>
      <c r="B11" s="24">
        <v>708502</v>
      </c>
      <c r="C11" s="25">
        <v>0.42359999999999998</v>
      </c>
      <c r="D11" s="26">
        <f t="shared" si="0"/>
        <v>300121.4472</v>
      </c>
    </row>
    <row r="12" spans="1:4" ht="15.75" customHeight="1">
      <c r="A12" s="91" t="s">
        <v>20</v>
      </c>
      <c r="B12" s="92"/>
      <c r="C12" s="92"/>
      <c r="D12" s="93"/>
    </row>
    <row r="13" spans="1:4" ht="15.75" customHeight="1">
      <c r="A13" s="23" t="s">
        <v>17</v>
      </c>
      <c r="B13" s="24">
        <v>14303</v>
      </c>
      <c r="C13" s="25">
        <v>0.65239999999999998</v>
      </c>
      <c r="D13" s="26">
        <f t="shared" si="0"/>
        <v>9331.2772000000004</v>
      </c>
    </row>
    <row r="14" spans="1:4" ht="15.75" customHeight="1">
      <c r="A14" s="23" t="s">
        <v>18</v>
      </c>
      <c r="B14" s="24">
        <v>56288</v>
      </c>
      <c r="C14" s="25">
        <v>0.59689999999999999</v>
      </c>
      <c r="D14" s="26">
        <f t="shared" si="0"/>
        <v>33598.307199999996</v>
      </c>
    </row>
    <row r="15" spans="1:4" ht="15.75" customHeight="1">
      <c r="A15" s="23" t="s">
        <v>13</v>
      </c>
      <c r="B15" s="24">
        <v>70591</v>
      </c>
      <c r="C15" s="25">
        <v>0.60809999999999997</v>
      </c>
      <c r="D15" s="26">
        <f t="shared" si="0"/>
        <v>42926.3871</v>
      </c>
    </row>
    <row r="16" spans="1:4" ht="15.75" customHeight="1">
      <c r="A16" s="91" t="s">
        <v>21</v>
      </c>
      <c r="B16" s="92"/>
      <c r="C16" s="92"/>
      <c r="D16" s="93"/>
    </row>
    <row r="17" spans="1:4" ht="15.75" customHeight="1">
      <c r="A17" s="23" t="s">
        <v>17</v>
      </c>
      <c r="B17" s="24">
        <v>24643</v>
      </c>
      <c r="C17" s="25">
        <v>0.33030000000000004</v>
      </c>
      <c r="D17" s="26">
        <f t="shared" si="0"/>
        <v>8139.5829000000012</v>
      </c>
    </row>
    <row r="18" spans="1:4" ht="15.75" customHeight="1">
      <c r="A18" s="23" t="s">
        <v>18</v>
      </c>
      <c r="B18" s="24">
        <v>85104</v>
      </c>
      <c r="C18" s="25">
        <v>0.376</v>
      </c>
      <c r="D18" s="26">
        <f t="shared" si="0"/>
        <v>31999.103999999999</v>
      </c>
    </row>
    <row r="19" spans="1:4" ht="15.75" customHeight="1" thickBot="1">
      <c r="A19" s="27" t="s">
        <v>13</v>
      </c>
      <c r="B19" s="28">
        <v>109747</v>
      </c>
      <c r="C19" s="29">
        <v>0.36579999999999996</v>
      </c>
      <c r="D19" s="30">
        <f t="shared" si="0"/>
        <v>40145.452599999997</v>
      </c>
    </row>
    <row r="20" spans="1:4" ht="15.75" customHeight="1">
      <c r="B20" s="86" t="s">
        <v>22</v>
      </c>
      <c r="C20" s="86"/>
      <c r="D20" s="86"/>
    </row>
    <row r="21" spans="1:4" ht="15.75" customHeight="1"/>
    <row r="22" spans="1:4" ht="15.75" customHeight="1"/>
  </sheetData>
  <mergeCells count="6">
    <mergeCell ref="B20:D20"/>
    <mergeCell ref="A1:D1"/>
    <mergeCell ref="A4:D4"/>
    <mergeCell ref="A8:D8"/>
    <mergeCell ref="A12:D12"/>
    <mergeCell ref="A16:D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showGridLines="0" topLeftCell="A10" workbookViewId="0">
      <selection activeCell="J20" sqref="J20"/>
    </sheetView>
  </sheetViews>
  <sheetFormatPr baseColWidth="10" defaultRowHeight="15"/>
  <cols>
    <col min="1" max="1" width="34.7109375" customWidth="1"/>
    <col min="257" max="257" width="34.7109375" customWidth="1"/>
    <col min="513" max="513" width="34.7109375" customWidth="1"/>
    <col min="769" max="769" width="34.7109375" customWidth="1"/>
    <col min="1025" max="1025" width="34.7109375" customWidth="1"/>
    <col min="1281" max="1281" width="34.7109375" customWidth="1"/>
    <col min="1537" max="1537" width="34.7109375" customWidth="1"/>
    <col min="1793" max="1793" width="34.7109375" customWidth="1"/>
    <col min="2049" max="2049" width="34.7109375" customWidth="1"/>
    <col min="2305" max="2305" width="34.7109375" customWidth="1"/>
    <col min="2561" max="2561" width="34.7109375" customWidth="1"/>
    <col min="2817" max="2817" width="34.7109375" customWidth="1"/>
    <col min="3073" max="3073" width="34.7109375" customWidth="1"/>
    <col min="3329" max="3329" width="34.7109375" customWidth="1"/>
    <col min="3585" max="3585" width="34.7109375" customWidth="1"/>
    <col min="3841" max="3841" width="34.7109375" customWidth="1"/>
    <col min="4097" max="4097" width="34.7109375" customWidth="1"/>
    <col min="4353" max="4353" width="34.7109375" customWidth="1"/>
    <col min="4609" max="4609" width="34.7109375" customWidth="1"/>
    <col min="4865" max="4865" width="34.7109375" customWidth="1"/>
    <col min="5121" max="5121" width="34.7109375" customWidth="1"/>
    <col min="5377" max="5377" width="34.7109375" customWidth="1"/>
    <col min="5633" max="5633" width="34.7109375" customWidth="1"/>
    <col min="5889" max="5889" width="34.7109375" customWidth="1"/>
    <col min="6145" max="6145" width="34.7109375" customWidth="1"/>
    <col min="6401" max="6401" width="34.7109375" customWidth="1"/>
    <col min="6657" max="6657" width="34.7109375" customWidth="1"/>
    <col min="6913" max="6913" width="34.7109375" customWidth="1"/>
    <col min="7169" max="7169" width="34.7109375" customWidth="1"/>
    <col min="7425" max="7425" width="34.7109375" customWidth="1"/>
    <col min="7681" max="7681" width="34.7109375" customWidth="1"/>
    <col min="7937" max="7937" width="34.7109375" customWidth="1"/>
    <col min="8193" max="8193" width="34.7109375" customWidth="1"/>
    <col min="8449" max="8449" width="34.7109375" customWidth="1"/>
    <col min="8705" max="8705" width="34.7109375" customWidth="1"/>
    <col min="8961" max="8961" width="34.7109375" customWidth="1"/>
    <col min="9217" max="9217" width="34.7109375" customWidth="1"/>
    <col min="9473" max="9473" width="34.7109375" customWidth="1"/>
    <col min="9729" max="9729" width="34.7109375" customWidth="1"/>
    <col min="9985" max="9985" width="34.7109375" customWidth="1"/>
    <col min="10241" max="10241" width="34.7109375" customWidth="1"/>
    <col min="10497" max="10497" width="34.7109375" customWidth="1"/>
    <col min="10753" max="10753" width="34.7109375" customWidth="1"/>
    <col min="11009" max="11009" width="34.7109375" customWidth="1"/>
    <col min="11265" max="11265" width="34.7109375" customWidth="1"/>
    <col min="11521" max="11521" width="34.7109375" customWidth="1"/>
    <col min="11777" max="11777" width="34.7109375" customWidth="1"/>
    <col min="12033" max="12033" width="34.7109375" customWidth="1"/>
    <col min="12289" max="12289" width="34.7109375" customWidth="1"/>
    <col min="12545" max="12545" width="34.7109375" customWidth="1"/>
    <col min="12801" max="12801" width="34.7109375" customWidth="1"/>
    <col min="13057" max="13057" width="34.7109375" customWidth="1"/>
    <col min="13313" max="13313" width="34.7109375" customWidth="1"/>
    <col min="13569" max="13569" width="34.7109375" customWidth="1"/>
    <col min="13825" max="13825" width="34.7109375" customWidth="1"/>
    <col min="14081" max="14081" width="34.7109375" customWidth="1"/>
    <col min="14337" max="14337" width="34.7109375" customWidth="1"/>
    <col min="14593" max="14593" width="34.7109375" customWidth="1"/>
    <col min="14849" max="14849" width="34.7109375" customWidth="1"/>
    <col min="15105" max="15105" width="34.7109375" customWidth="1"/>
    <col min="15361" max="15361" width="34.7109375" customWidth="1"/>
    <col min="15617" max="15617" width="34.7109375" customWidth="1"/>
    <col min="15873" max="15873" width="34.7109375" customWidth="1"/>
    <col min="16129" max="16129" width="34.7109375" customWidth="1"/>
  </cols>
  <sheetData>
    <row r="1" spans="1:6" ht="15.75">
      <c r="A1" s="101" t="s">
        <v>23</v>
      </c>
      <c r="B1" s="102"/>
      <c r="C1" s="102"/>
      <c r="D1" s="102"/>
      <c r="E1" s="102"/>
      <c r="F1" s="102"/>
    </row>
    <row r="2" spans="1:6" ht="16.5" thickBot="1">
      <c r="A2" s="32"/>
      <c r="B2" s="32"/>
      <c r="C2" s="32"/>
      <c r="D2" s="32"/>
      <c r="E2" s="32"/>
      <c r="F2" s="32"/>
    </row>
    <row r="3" spans="1:6" ht="44.25" customHeight="1" thickBot="1">
      <c r="A3" s="33" t="s">
        <v>24</v>
      </c>
      <c r="B3" s="20" t="s">
        <v>25</v>
      </c>
      <c r="C3" s="22" t="s">
        <v>26</v>
      </c>
      <c r="D3" s="1"/>
      <c r="E3" s="32"/>
      <c r="F3" s="32"/>
    </row>
    <row r="4" spans="1:6" ht="15.75">
      <c r="A4" s="34" t="s">
        <v>27</v>
      </c>
      <c r="B4" s="6">
        <v>13.9</v>
      </c>
      <c r="C4" s="6">
        <v>25.3</v>
      </c>
      <c r="D4" s="32"/>
      <c r="E4" s="32"/>
      <c r="F4" s="32"/>
    </row>
    <row r="5" spans="1:6" ht="15.75">
      <c r="A5" s="35" t="s">
        <v>28</v>
      </c>
      <c r="B5" s="3">
        <v>12</v>
      </c>
      <c r="C5" s="3">
        <v>17</v>
      </c>
      <c r="D5" s="32"/>
      <c r="E5" s="32"/>
      <c r="F5" s="32"/>
    </row>
    <row r="6" spans="1:6" ht="15.75">
      <c r="A6" s="35" t="s">
        <v>29</v>
      </c>
      <c r="B6" s="3">
        <v>73</v>
      </c>
      <c r="C6" s="3">
        <v>57.4</v>
      </c>
      <c r="D6" s="32"/>
      <c r="E6" s="32"/>
      <c r="F6" s="32"/>
    </row>
    <row r="7" spans="1:6" ht="15.75">
      <c r="A7" s="35" t="s">
        <v>0</v>
      </c>
      <c r="B7" s="3">
        <v>1.1000000000000001</v>
      </c>
      <c r="C7" s="3">
        <v>0.3</v>
      </c>
      <c r="D7" s="36"/>
      <c r="E7" s="36"/>
      <c r="F7" s="36"/>
    </row>
    <row r="8" spans="1:6" ht="15.75">
      <c r="A8" s="100" t="s">
        <v>30</v>
      </c>
      <c r="B8" s="100"/>
      <c r="C8" s="100"/>
      <c r="D8" s="36"/>
      <c r="E8" s="36"/>
      <c r="F8" s="36"/>
    </row>
    <row r="9" spans="1:6" ht="15.75" thickBot="1">
      <c r="A9" s="103"/>
      <c r="B9" s="103"/>
      <c r="C9" s="103"/>
      <c r="D9" s="37"/>
      <c r="E9" s="37"/>
      <c r="F9" s="37"/>
    </row>
    <row r="10" spans="1:6" ht="15.75">
      <c r="A10" s="104" t="s">
        <v>24</v>
      </c>
      <c r="B10" s="78" t="s">
        <v>31</v>
      </c>
      <c r="C10" s="78"/>
      <c r="D10" s="78"/>
      <c r="E10" s="78"/>
      <c r="F10" s="107"/>
    </row>
    <row r="11" spans="1:6" ht="15.75">
      <c r="A11" s="105"/>
      <c r="B11" s="108" t="s">
        <v>32</v>
      </c>
      <c r="C11" s="108"/>
      <c r="D11" s="108" t="s">
        <v>33</v>
      </c>
      <c r="E11" s="108"/>
      <c r="F11" s="109"/>
    </row>
    <row r="12" spans="1:6" ht="16.5" thickBot="1">
      <c r="A12" s="106"/>
      <c r="B12" s="38" t="s">
        <v>5</v>
      </c>
      <c r="C12" s="38" t="s">
        <v>1</v>
      </c>
      <c r="D12" s="38" t="s">
        <v>2</v>
      </c>
      <c r="E12" s="38" t="s">
        <v>3</v>
      </c>
      <c r="F12" s="39" t="s">
        <v>4</v>
      </c>
    </row>
    <row r="13" spans="1:6" ht="15.75">
      <c r="A13" s="34" t="s">
        <v>27</v>
      </c>
      <c r="B13" s="6">
        <v>15.5</v>
      </c>
      <c r="C13" s="6">
        <v>12.2</v>
      </c>
      <c r="D13" s="6">
        <v>19.600000000000001</v>
      </c>
      <c r="E13" s="6">
        <v>11.8</v>
      </c>
      <c r="F13" s="6">
        <v>12.3</v>
      </c>
    </row>
    <row r="14" spans="1:6" ht="15.75">
      <c r="A14" s="35" t="s">
        <v>28</v>
      </c>
      <c r="B14" s="3">
        <v>13.2</v>
      </c>
      <c r="C14" s="3">
        <v>10.7</v>
      </c>
      <c r="D14" s="3">
        <v>9.8000000000000007</v>
      </c>
      <c r="E14" s="3">
        <v>11.8</v>
      </c>
      <c r="F14" s="3">
        <v>13.5</v>
      </c>
    </row>
    <row r="15" spans="1:6" ht="15.75">
      <c r="A15" s="35" t="s">
        <v>29</v>
      </c>
      <c r="B15" s="3">
        <v>70.099999999999994</v>
      </c>
      <c r="C15" s="3">
        <v>76.099999999999994</v>
      </c>
      <c r="D15" s="3">
        <v>69.599999999999994</v>
      </c>
      <c r="E15" s="3">
        <v>75.8</v>
      </c>
      <c r="F15" s="3">
        <v>72.8</v>
      </c>
    </row>
    <row r="16" spans="1:6" ht="15.75">
      <c r="A16" s="35" t="s">
        <v>0</v>
      </c>
      <c r="B16" s="3">
        <v>1.2</v>
      </c>
      <c r="C16" s="3">
        <v>0.9</v>
      </c>
      <c r="D16" s="3">
        <v>1</v>
      </c>
      <c r="E16" s="3">
        <v>0.7</v>
      </c>
      <c r="F16" s="3">
        <v>1.4</v>
      </c>
    </row>
    <row r="17" spans="1:6">
      <c r="A17" s="94" t="s">
        <v>34</v>
      </c>
      <c r="B17" s="94"/>
      <c r="C17" s="94"/>
      <c r="D17" s="94"/>
      <c r="E17" s="94"/>
      <c r="F17" s="94"/>
    </row>
    <row r="18" spans="1:6" ht="16.5" thickBot="1">
      <c r="A18" s="32"/>
      <c r="B18" s="32"/>
      <c r="C18" s="32"/>
      <c r="D18" s="32"/>
      <c r="E18" s="32"/>
      <c r="F18" s="32"/>
    </row>
    <row r="19" spans="1:6" ht="15.75">
      <c r="A19" s="95" t="s">
        <v>35</v>
      </c>
      <c r="B19" s="97" t="s">
        <v>36</v>
      </c>
      <c r="C19" s="98"/>
      <c r="D19" s="98"/>
      <c r="E19" s="99"/>
      <c r="F19" s="32"/>
    </row>
    <row r="20" spans="1:6" ht="48" thickBot="1">
      <c r="A20" s="96"/>
      <c r="B20" s="16" t="s">
        <v>37</v>
      </c>
      <c r="C20" s="16" t="s">
        <v>38</v>
      </c>
      <c r="D20" s="16" t="s">
        <v>29</v>
      </c>
      <c r="E20" s="7" t="s">
        <v>39</v>
      </c>
      <c r="F20" s="1"/>
    </row>
    <row r="21" spans="1:6" ht="15.75">
      <c r="A21" s="34" t="s">
        <v>40</v>
      </c>
      <c r="B21" s="6">
        <v>7.7</v>
      </c>
      <c r="C21" s="6">
        <v>10.4</v>
      </c>
      <c r="D21" s="6">
        <v>79</v>
      </c>
      <c r="E21" s="6">
        <v>2.9</v>
      </c>
      <c r="F21" s="32"/>
    </row>
    <row r="22" spans="1:6" ht="15.75">
      <c r="A22" s="35" t="s">
        <v>41</v>
      </c>
      <c r="B22" s="3">
        <v>1.1000000000000001</v>
      </c>
      <c r="C22" s="3">
        <v>2</v>
      </c>
      <c r="D22" s="3">
        <v>90.1</v>
      </c>
      <c r="E22" s="3">
        <v>6.8</v>
      </c>
      <c r="F22" s="32"/>
    </row>
    <row r="23" spans="1:6" ht="15.75">
      <c r="A23" s="35" t="s">
        <v>42</v>
      </c>
      <c r="B23" s="3">
        <v>1.6</v>
      </c>
      <c r="C23" s="3">
        <v>1.9</v>
      </c>
      <c r="D23" s="3">
        <v>89.7</v>
      </c>
      <c r="E23" s="3">
        <v>6.8</v>
      </c>
      <c r="F23" s="32"/>
    </row>
    <row r="24" spans="1:6" ht="15.75">
      <c r="A24" s="35" t="s">
        <v>43</v>
      </c>
      <c r="B24" s="3">
        <v>2</v>
      </c>
      <c r="C24" s="3">
        <v>3.8</v>
      </c>
      <c r="D24" s="3">
        <v>87.6</v>
      </c>
      <c r="E24" s="3">
        <v>6.7</v>
      </c>
      <c r="F24" s="32"/>
    </row>
    <row r="25" spans="1:6" ht="15.75">
      <c r="A25" s="35" t="s">
        <v>44</v>
      </c>
      <c r="B25" s="3">
        <v>1.4</v>
      </c>
      <c r="C25" s="3">
        <v>1.4</v>
      </c>
      <c r="D25" s="3">
        <v>90</v>
      </c>
      <c r="E25" s="3">
        <v>7.2</v>
      </c>
      <c r="F25" s="32"/>
    </row>
    <row r="26" spans="1:6" ht="15.75">
      <c r="A26" s="35" t="s">
        <v>45</v>
      </c>
      <c r="B26" s="3">
        <v>1.2</v>
      </c>
      <c r="C26" s="3">
        <v>3.4</v>
      </c>
      <c r="D26" s="3">
        <v>88.7</v>
      </c>
      <c r="E26" s="3">
        <v>6.7</v>
      </c>
      <c r="F26" s="32"/>
    </row>
    <row r="27" spans="1:6" ht="15.75">
      <c r="A27" s="35" t="s">
        <v>46</v>
      </c>
      <c r="B27" s="3">
        <v>1.2</v>
      </c>
      <c r="C27" s="3">
        <v>1.1000000000000001</v>
      </c>
      <c r="D27" s="3">
        <v>90.7</v>
      </c>
      <c r="E27" s="3">
        <v>6.9</v>
      </c>
      <c r="F27" s="32"/>
    </row>
    <row r="28" spans="1:6" ht="15.75">
      <c r="A28" s="35" t="s">
        <v>47</v>
      </c>
      <c r="B28" s="3">
        <v>0.4</v>
      </c>
      <c r="C28" s="3">
        <v>0.4</v>
      </c>
      <c r="D28" s="3">
        <v>91.9</v>
      </c>
      <c r="E28" s="3">
        <v>7.2</v>
      </c>
      <c r="F28" s="32"/>
    </row>
    <row r="29" spans="1:6" ht="15.75">
      <c r="A29" s="35" t="s">
        <v>48</v>
      </c>
      <c r="B29" s="3">
        <v>0.6</v>
      </c>
      <c r="C29" s="3">
        <v>0.5</v>
      </c>
      <c r="D29" s="3">
        <v>91.7</v>
      </c>
      <c r="E29" s="3">
        <v>7.2</v>
      </c>
      <c r="F29" s="32"/>
    </row>
    <row r="30" spans="1:6" ht="15.75">
      <c r="A30" s="35" t="s">
        <v>49</v>
      </c>
      <c r="B30" s="3">
        <v>1</v>
      </c>
      <c r="C30" s="3">
        <v>0.8</v>
      </c>
      <c r="D30" s="3">
        <v>91.1</v>
      </c>
      <c r="E30" s="3">
        <v>7.1</v>
      </c>
      <c r="F30" s="32"/>
    </row>
    <row r="31" spans="1:6" ht="15.75">
      <c r="A31" s="35" t="s">
        <v>50</v>
      </c>
      <c r="B31" s="3">
        <v>1.2</v>
      </c>
      <c r="C31" s="3">
        <v>1.8</v>
      </c>
      <c r="D31" s="3">
        <v>89.9</v>
      </c>
      <c r="E31" s="3">
        <v>7.1</v>
      </c>
      <c r="F31" s="32"/>
    </row>
    <row r="32" spans="1:6" ht="15.75">
      <c r="A32" s="35" t="s">
        <v>51</v>
      </c>
      <c r="B32" s="3">
        <v>1.5</v>
      </c>
      <c r="C32" s="3">
        <v>3.9</v>
      </c>
      <c r="D32" s="3">
        <v>88</v>
      </c>
      <c r="E32" s="3">
        <v>6.5</v>
      </c>
      <c r="F32" s="32"/>
    </row>
    <row r="33" spans="1:6" ht="15.75">
      <c r="A33" s="35" t="s">
        <v>52</v>
      </c>
      <c r="B33" s="3">
        <v>1</v>
      </c>
      <c r="C33" s="3">
        <v>0.9</v>
      </c>
      <c r="D33" s="3">
        <v>90.9</v>
      </c>
      <c r="E33" s="3">
        <v>7.2</v>
      </c>
      <c r="F33" s="32"/>
    </row>
    <row r="34" spans="1:6" ht="15.75">
      <c r="A34" s="35" t="s">
        <v>53</v>
      </c>
      <c r="B34" s="3">
        <v>0.7</v>
      </c>
      <c r="C34" s="3">
        <v>0.8</v>
      </c>
      <c r="D34" s="3">
        <v>91.4</v>
      </c>
      <c r="E34" s="3">
        <v>7</v>
      </c>
      <c r="F34" s="32"/>
    </row>
    <row r="35" spans="1:6" ht="15.75">
      <c r="A35" s="35" t="s">
        <v>54</v>
      </c>
      <c r="B35" s="3">
        <v>0.7</v>
      </c>
      <c r="C35" s="3">
        <v>1.1000000000000001</v>
      </c>
      <c r="D35" s="3">
        <v>90.9</v>
      </c>
      <c r="E35" s="3">
        <v>7.3</v>
      </c>
      <c r="F35" s="32"/>
    </row>
    <row r="36" spans="1:6" ht="15.75">
      <c r="A36" s="35" t="s">
        <v>55</v>
      </c>
      <c r="B36" s="3">
        <v>0.1</v>
      </c>
      <c r="C36" s="3">
        <v>0.4</v>
      </c>
      <c r="D36" s="3">
        <v>91.7</v>
      </c>
      <c r="E36" s="3">
        <v>7.8</v>
      </c>
      <c r="F36" s="32"/>
    </row>
    <row r="37" spans="1:6" ht="15.75">
      <c r="A37" s="35" t="s">
        <v>56</v>
      </c>
      <c r="B37" s="3">
        <v>0.8</v>
      </c>
      <c r="C37" s="3">
        <v>0.4</v>
      </c>
      <c r="D37" s="3">
        <v>86.9</v>
      </c>
      <c r="E37" s="3">
        <v>11.9</v>
      </c>
      <c r="F37" s="32"/>
    </row>
    <row r="38" spans="1:6">
      <c r="A38" s="100" t="s">
        <v>30</v>
      </c>
      <c r="B38" s="100"/>
      <c r="C38" s="100"/>
      <c r="D38" s="100"/>
      <c r="E38" s="100"/>
      <c r="F38" s="40"/>
    </row>
  </sheetData>
  <mergeCells count="10">
    <mergeCell ref="A17:F17"/>
    <mergeCell ref="A19:A20"/>
    <mergeCell ref="B19:E19"/>
    <mergeCell ref="A38:E38"/>
    <mergeCell ref="A1:F1"/>
    <mergeCell ref="A8:C9"/>
    <mergeCell ref="A10:A12"/>
    <mergeCell ref="B10:F10"/>
    <mergeCell ref="B11:C11"/>
    <mergeCell ref="D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CIS 2015</vt:lpstr>
      <vt:lpstr>2010</vt:lpstr>
      <vt:lpstr>2005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u96868</dc:creator>
  <cp:lastModifiedBy>u07572</cp:lastModifiedBy>
  <cp:lastPrinted>2018-05-25T07:33:42Z</cp:lastPrinted>
  <dcterms:created xsi:type="dcterms:W3CDTF">2010-10-05T11:21:17Z</dcterms:created>
  <dcterms:modified xsi:type="dcterms:W3CDTF">2018-05-25T07:33:48Z</dcterms:modified>
</cp:coreProperties>
</file>