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En función de la DesvT" sheetId="2" r:id="rId1"/>
    <sheet name="Fórmulas" sheetId="1" r:id="rId2"/>
  </sheets>
  <definedNames>
    <definedName name="BMO">'En función de la DesvT'!$D$11</definedName>
    <definedName name="DesvT">'En función de la DesvT'!$C$41</definedName>
    <definedName name="MaxP">'En función de la DesvT'!$C$10</definedName>
    <definedName name="MO">'En función de la DesvT'!$C$11</definedName>
    <definedName name="PBL">'En función de la DesvT'!$C$9</definedName>
    <definedName name="PDesvT">'En función de la DesvT'!$E$9</definedName>
    <definedName name="PMedio">'En función de la DesvT'!$C$40</definedName>
    <definedName name="PR">#REF!</definedName>
    <definedName name="RECORRIDO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2"/>
  <c r="C40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B40"/>
  <c r="C11"/>
  <c r="D11" s="1"/>
  <c r="D13" l="1"/>
  <c r="D19"/>
  <c r="D35"/>
  <c r="D22"/>
  <c r="D38"/>
  <c r="D29"/>
  <c r="D33"/>
  <c r="D20"/>
  <c r="D24"/>
  <c r="D36"/>
  <c r="D23"/>
  <c r="C42"/>
  <c r="D28" l="1"/>
  <c r="D37"/>
  <c r="D26"/>
  <c r="D39"/>
  <c r="D32"/>
  <c r="D16"/>
  <c r="D25"/>
  <c r="D30"/>
  <c r="D14"/>
  <c r="D27"/>
  <c r="D17"/>
  <c r="D34"/>
  <c r="D18"/>
  <c r="D31"/>
  <c r="D15"/>
  <c r="D21"/>
  <c r="D42"/>
  <c r="D40" l="1"/>
</calcChain>
</file>

<file path=xl/sharedStrings.xml><?xml version="1.0" encoding="utf-8"?>
<sst xmlns="http://schemas.openxmlformats.org/spreadsheetml/2006/main" count="47" uniqueCount="47">
  <si>
    <t>Licitadores</t>
  </si>
  <si>
    <t>Ofertas (Oi)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</si>
  <si>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</si>
  <si>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</si>
  <si>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</si>
  <si>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</si>
  <si>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</si>
  <si>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</si>
  <si>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</si>
  <si>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</si>
  <si>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</si>
  <si>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</si>
  <si>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</si>
  <si>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</si>
  <si>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L</t>
  </si>
  <si>
    <t>N</t>
  </si>
  <si>
    <t>Ñ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</si>
  <si>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</si>
  <si>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</si>
  <si>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</si>
  <si>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</si>
  <si>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</si>
  <si>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</si>
  <si>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</si>
  <si>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</si>
  <si>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</si>
  <si>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</si>
  <si>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</si>
  <si>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</si>
  <si>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Desviación estandar</t>
  </si>
  <si>
    <t>Coeficiente de Pearson</t>
  </si>
  <si>
    <t>Puntos</t>
  </si>
  <si>
    <t>Mejor oferta (MO)</t>
  </si>
  <si>
    <t>Presupuesto base de licitación (PBL):</t>
  </si>
  <si>
    <t>Máximo de puntos precio (MaxP):</t>
  </si>
  <si>
    <t>Medias</t>
  </si>
  <si>
    <t>% de DesvT</t>
  </si>
  <si>
    <t>Tal que:</t>
  </si>
  <si>
    <t>Poi= Puntos de la oferta oi</t>
  </si>
  <si>
    <t>MaxP= Máximo de puntos</t>
  </si>
  <si>
    <t>MO=Mejor oferta</t>
  </si>
  <si>
    <t>Oi=oferta a valorar</t>
  </si>
  <si>
    <t>Boi=Baja oferta oi</t>
  </si>
  <si>
    <t>BMO=baja mejor oferta</t>
  </si>
  <si>
    <t>Porcentaje de baja (Poi) respecto al PBL</t>
  </si>
  <si>
    <r>
      <t xml:space="preserve">si% </t>
    </r>
    <r>
      <rPr>
        <sz val="12"/>
        <color theme="1"/>
        <rFont val="Calibri"/>
        <family val="2"/>
      </rPr>
      <t>σ</t>
    </r>
    <r>
      <rPr>
        <sz val="12"/>
        <color theme="1"/>
        <rFont val="Arial"/>
        <family val="2"/>
      </rPr>
      <t xml:space="preserve"> &lt; 5 %</t>
    </r>
  </si>
  <si>
    <r>
      <t xml:space="preserve">Si % </t>
    </r>
    <r>
      <rPr>
        <sz val="12"/>
        <color theme="1"/>
        <rFont val="Calibri"/>
        <family val="2"/>
      </rPr>
      <t>σ ≥ 5%</t>
    </r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</si>
</sst>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555555"/>
      <name val="Times New Roman"/>
      <family val="1"/>
    </font>
    <font>
      <b/>
      <sz val="12"/>
      <color rgb="FF555555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1" applyFont="1"/>
    <xf numFmtId="0" fontId="0" fillId="2" borderId="0" xfId="0" applyFill="1"/>
    <xf numFmtId="0" fontId="3" fillId="2" borderId="1" xfId="0" applyFont="1" applyFill="1" applyBorder="1" applyAlignment="1">
      <alignment horizontal="left" vertical="center" wrapText="1" indent="1"/>
    </xf>
    <xf numFmtId="20" fontId="3" fillId="2" borderId="1" xfId="0" applyNumberFormat="1" applyFont="1" applyFill="1" applyBorder="1" applyAlignment="1">
      <alignment horizontal="left" vertical="center" wrapText="1" indent="1"/>
    </xf>
    <xf numFmtId="164" fontId="0" fillId="3" borderId="0" xfId="1" applyFont="1" applyFill="1" applyProtection="1">
      <protection locked="0"/>
    </xf>
    <xf numFmtId="0" fontId="3" fillId="3" borderId="1" xfId="0" applyFont="1" applyFill="1" applyBorder="1" applyAlignment="1" applyProtection="1">
      <alignment horizontal="left" vertical="center" wrapText="1" indent="1"/>
      <protection locked="0"/>
    </xf>
    <xf numFmtId="164" fontId="0" fillId="0" borderId="0" xfId="1" applyFont="1" applyProtection="1"/>
    <xf numFmtId="10" fontId="0" fillId="0" borderId="0" xfId="2" applyNumberFormat="1" applyFont="1" applyAlignment="1" applyProtection="1">
      <alignment horizontal="left"/>
    </xf>
    <xf numFmtId="10" fontId="0" fillId="0" borderId="0" xfId="2" applyNumberFormat="1" applyFont="1" applyProtection="1"/>
    <xf numFmtId="10" fontId="0" fillId="0" borderId="2" xfId="2" applyNumberFormat="1" applyFont="1" applyBorder="1" applyProtection="1"/>
    <xf numFmtId="164" fontId="0" fillId="5" borderId="2" xfId="1" applyFont="1" applyFill="1" applyBorder="1" applyProtection="1"/>
    <xf numFmtId="164" fontId="0" fillId="0" borderId="0" xfId="1" applyFont="1" applyBorder="1" applyProtection="1"/>
    <xf numFmtId="164" fontId="5" fillId="0" borderId="0" xfId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Protection="1"/>
    <xf numFmtId="0" fontId="8" fillId="4" borderId="0" xfId="0" applyFont="1" applyFill="1" applyProtection="1"/>
    <xf numFmtId="164" fontId="0" fillId="0" borderId="0" xfId="1" applyFont="1" applyAlignment="1" applyProtection="1">
      <alignment horizontal="right"/>
    </xf>
    <xf numFmtId="0" fontId="0" fillId="4" borderId="0" xfId="0" applyFill="1" applyProtection="1"/>
    <xf numFmtId="2" fontId="0" fillId="4" borderId="0" xfId="0" applyNumberFormat="1" applyFill="1" applyProtection="1"/>
    <xf numFmtId="2" fontId="0" fillId="4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164" fontId="0" fillId="0" borderId="0" xfId="1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left" wrapText="1"/>
    </xf>
    <xf numFmtId="0" fontId="9" fillId="0" borderId="0" xfId="0" applyFont="1" applyProtection="1"/>
    <xf numFmtId="0" fontId="4" fillId="2" borderId="0" xfId="0" applyFont="1" applyFill="1" applyBorder="1" applyAlignment="1" applyProtection="1">
      <alignment horizontal="left" vertical="center" wrapText="1" indent="1"/>
    </xf>
    <xf numFmtId="164" fontId="2" fillId="0" borderId="3" xfId="1" applyFont="1" applyBorder="1" applyProtection="1"/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164" fontId="0" fillId="6" borderId="0" xfId="1" applyFont="1" applyFill="1" applyAlignment="1" applyProtection="1">
      <alignment horizontal="left"/>
    </xf>
  </cellXfs>
  <cellStyles count="3">
    <cellStyle name="Millares" xfId="1" builtinId="3"/>
    <cellStyle name="Normal" xfId="0" builtinId="0"/>
    <cellStyle name="Porcentual" xfId="2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_-;\-* #,##0.00_-;_-* &quot;-&quot;??_-;_-@_-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 style="medium">
          <color rgb="FFE5E5E5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555555"/>
        <name val="Times New Roman"/>
        <scheme val="none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relativeIndent="255" justifyLastLine="0" shrinkToFit="0" mergeCell="0" readingOrder="0"/>
      <border diagonalUp="0" diagonalDown="0">
        <left style="medium">
          <color rgb="FFE5E5E5"/>
        </left>
        <right/>
        <top style="medium">
          <color rgb="FFE5E5E5"/>
        </top>
        <bottom style="medium">
          <color rgb="FFE5E5E5"/>
        </bottom>
      </border>
      <protection locked="0" hidden="0"/>
    </dxf>
    <dxf>
      <alignment textRotation="0" justifyLastLine="0" shrinkToFit="0" readingOrder="0"/>
      <protection locked="1" hidden="0"/>
    </dxf>
    <dxf>
      <alignment horizontal="center" vertical="center" textRotation="0" wrapText="1" indent="0" relativeIndent="255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Puntos en función % baja 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strRef>
              <c:f>'En función de la DesvT'!$C$13:$C$39</c:f>
            </c:strRef>
          </c:xVal>
          <c:yVal>
            <c:numRef>
              <c:f>'En función de la DesvT'!$D$13:$D$39</c:f>
              <c:numCache>
                <c:formatCode>_-* #,##0.00_-;\-* #,##0.00_-;_-* "-"??_-;_-@_-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7EB-4A22-80C8-85D5AEEB3F0A}"/>
            </c:ext>
          </c:extLst>
        </c:ser>
        <c:axId val="43028480"/>
        <c:axId val="43029632"/>
      </c:scatterChart>
      <c:valAx>
        <c:axId val="4302848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3029632"/>
        <c:crosses val="autoZero"/>
        <c:crossBetween val="midCat"/>
      </c:valAx>
      <c:valAx>
        <c:axId val="430296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3028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585787</xdr:colOff>
      <xdr:row>20</xdr:row>
      <xdr:rowOff>119062</xdr:rowOff>
    </xdr:from>
    <xdr:to>
      <xdr:col>14</xdr:col>
      <xdr:colOff>600075</xdr:colOff>
      <xdr:row>36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1333500</xdr:colOff>
      <xdr:row>6</xdr:row>
      <xdr:rowOff>130119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"/>
          <a:ext cx="1333500" cy="1292168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0</xdr:rowOff>
    </xdr:from>
    <xdr:to>
      <xdr:col>8</xdr:col>
      <xdr:colOff>161143</xdr:colOff>
      <xdr:row>29</xdr:row>
      <xdr:rowOff>170657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0"/>
          <a:ext cx="6257143" cy="614283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2:D39" totalsRowShown="0" headerRowDxfId="5" dataDxfId="4">
  <autoFilter ref="A12:D39"/>
  <tableColumns count="4">
    <tableColumn id="1" name="Licitadores" dataDxfId="3"/>
    <tableColumn id="2" name="Ofertas (Oi)" dataDxfId="2" dataCellStyle="Millares"/>
    <tableColumn id="3" name="Porcentaje de baja (Poi) respecto al PBL" dataDxfId="0">
      <calculatedColumnFormula>IFERROR(IF(Tabla2[[#This Row],[Ofertas (Oi)]]=0,"",+(PBL-B13)/$C$9),"")</calculatedColumnFormula>
    </tableColumn>
    <tableColumn id="4" name="Puntos" dataDxfId="1" dataCellStyle="Millares">
      <calculatedColumnFormula>IFERROR(IF(DesvT&lt;PDesvT/100,MaxP*MO/Tabla2[[#This Row],[Ofertas (Oi)]],MaxP*Tabla2[[#This Row],[Porcentaje de baja (Poi) respecto al PBL]]/BMO),0)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showGridLines="0" tabSelected="1" topLeftCell="A7" workbookViewId="0">
      <selection activeCell="C42" sqref="C42"/>
    </sheetView>
  </sheetViews>
  <sheetFormatPr baseColWidth="10" defaultRowHeight="15"/>
  <cols>
    <col min="1" max="1" width="21.85546875" style="15" customWidth="1"/>
    <col min="2" max="2" width="15" style="7" customWidth="1"/>
    <col min="3" max="3" width="20.28515625" style="15" bestFit="1" customWidth="1"/>
    <col min="4" max="4" width="21.5703125" style="7" bestFit="1" customWidth="1"/>
    <col min="5" max="5" width="10.140625" style="7" customWidth="1"/>
    <col min="6" max="6" width="14.42578125" style="15" customWidth="1"/>
    <col min="7" max="8" width="11.42578125" style="15"/>
    <col min="9" max="9" width="14.7109375" style="15" customWidth="1"/>
    <col min="10" max="16384" width="11.42578125" style="15"/>
  </cols>
  <sheetData>
    <row r="3" spans="1:11" ht="15.75">
      <c r="C3" s="14" t="s">
        <v>45</v>
      </c>
    </row>
    <row r="6" spans="1:11" ht="15.75">
      <c r="C6" s="16" t="s">
        <v>46</v>
      </c>
    </row>
    <row r="9" spans="1:11">
      <c r="A9" s="15" t="s">
        <v>33</v>
      </c>
      <c r="C9" s="5">
        <v>100</v>
      </c>
      <c r="D9" s="17" t="s">
        <v>36</v>
      </c>
      <c r="E9" s="30">
        <v>5</v>
      </c>
      <c r="F9" s="18"/>
      <c r="H9" s="19"/>
      <c r="I9" s="18"/>
      <c r="J9" s="20"/>
      <c r="K9" s="18"/>
    </row>
    <row r="10" spans="1:11">
      <c r="A10" s="7" t="s">
        <v>34</v>
      </c>
      <c r="B10" s="15"/>
      <c r="C10" s="5">
        <v>0</v>
      </c>
      <c r="H10" s="19"/>
      <c r="K10" s="18"/>
    </row>
    <row r="11" spans="1:11">
      <c r="A11" s="15" t="s">
        <v>32</v>
      </c>
      <c r="C11" s="7">
        <f>MIN(Tabla2[Ofertas (Oi)])</f>
        <v>0</v>
      </c>
      <c r="D11" s="8">
        <f>IFERROR(+($C$9-$C$11)/$C$9,0)</f>
        <v>1</v>
      </c>
      <c r="F11" s="18"/>
      <c r="G11" s="18"/>
      <c r="H11" s="19"/>
      <c r="I11" s="18"/>
      <c r="J11" s="20"/>
      <c r="K11" s="18"/>
    </row>
    <row r="12" spans="1:11" s="21" customFormat="1" ht="30.75" thickBot="1">
      <c r="A12" s="21" t="s">
        <v>0</v>
      </c>
      <c r="B12" s="22" t="s">
        <v>1</v>
      </c>
      <c r="C12" s="21" t="s">
        <v>44</v>
      </c>
      <c r="D12" s="22" t="s">
        <v>31</v>
      </c>
      <c r="E12" s="22"/>
      <c r="G12" s="23" t="s">
        <v>37</v>
      </c>
    </row>
    <row r="13" spans="1:11" ht="16.5" thickBot="1">
      <c r="A13" s="6" t="s">
        <v>2</v>
      </c>
      <c r="B13" s="5"/>
      <c r="C13" s="9" t="str">
        <f>IFERROR(IF(Tabla2[[#This Row],[Ofertas (Oi)]]=0,"",+(PBL-B13)/$C$9),"")</f>
        <v/>
      </c>
      <c r="D13" s="7">
        <f>IFERROR(IF(DesvT&lt;PDesvT/100,MaxP*MO/Tabla2[[#This Row],[Ofertas (Oi)]],MaxP*Tabla2[[#This Row],[Porcentaje de baja (Poi) respecto al PBL]]/BMO),0)</f>
        <v>0</v>
      </c>
      <c r="G13" s="24" t="s">
        <v>38</v>
      </c>
    </row>
    <row r="14" spans="1:11" ht="16.5" thickBot="1">
      <c r="A14" s="6" t="s">
        <v>3</v>
      </c>
      <c r="B14" s="5"/>
      <c r="C14" s="9" t="str">
        <f>IFERROR(IF(Tabla2[[#This Row],[Ofertas (Oi)]]=0,"",+(PBL-B14)/$C$9),"")</f>
        <v/>
      </c>
      <c r="D14" s="7">
        <f>IFERROR(IF(DesvT&lt;PDesvT/100,MaxP*MO/Tabla2[[#This Row],[Ofertas (Oi)]],MaxP*Tabla2[[#This Row],[Porcentaje de baja (Poi) respecto al PBL]]/BMO),0)</f>
        <v>0</v>
      </c>
      <c r="G14" s="24" t="s">
        <v>39</v>
      </c>
    </row>
    <row r="15" spans="1:11" ht="16.5" thickBot="1">
      <c r="A15" s="6" t="s">
        <v>4</v>
      </c>
      <c r="B15" s="5"/>
      <c r="C15" s="9" t="str">
        <f>IFERROR(IF(Tabla2[[#This Row],[Ofertas (Oi)]]=0,"",+(PBL-B15)/$C$9),"")</f>
        <v/>
      </c>
      <c r="D15" s="7">
        <f>IFERROR(IF(DesvT&lt;PDesvT/100,MaxP*MO/Tabla2[[#This Row],[Ofertas (Oi)]],MaxP*Tabla2[[#This Row],[Porcentaje de baja (Poi) respecto al PBL]]/BMO),0)</f>
        <v>0</v>
      </c>
      <c r="G15" s="24" t="s">
        <v>40</v>
      </c>
    </row>
    <row r="16" spans="1:11" ht="16.5" thickBot="1">
      <c r="A16" s="6" t="s">
        <v>5</v>
      </c>
      <c r="B16" s="5"/>
      <c r="C16" s="9" t="str">
        <f>IFERROR(IF(Tabla2[[#This Row],[Ofertas (Oi)]]=0,"",+(PBL-B16)/$C$9),"")</f>
        <v/>
      </c>
      <c r="D16" s="7">
        <f>IFERROR(IF(DesvT&lt;PDesvT/100,MaxP*MO/Tabla2[[#This Row],[Ofertas (Oi)]],MaxP*Tabla2[[#This Row],[Porcentaje de baja (Poi) respecto al PBL]]/BMO),0)</f>
        <v>0</v>
      </c>
      <c r="G16" s="24" t="s">
        <v>41</v>
      </c>
    </row>
    <row r="17" spans="1:7" ht="16.5" thickBot="1">
      <c r="A17" s="6" t="s">
        <v>6</v>
      </c>
      <c r="B17" s="5"/>
      <c r="C17" s="9" t="str">
        <f>IFERROR(IF(Tabla2[[#This Row],[Ofertas (Oi)]]=0,"",+(PBL-B17)/$C$9),"")</f>
        <v/>
      </c>
      <c r="D17" s="7">
        <f>IFERROR(IF(DesvT&lt;PDesvT/100,MaxP*MO/Tabla2[[#This Row],[Ofertas (Oi)]],MaxP*Tabla2[[#This Row],[Porcentaje de baja (Poi) respecto al PBL]]/BMO),0)</f>
        <v>0</v>
      </c>
      <c r="G17" s="24" t="s">
        <v>42</v>
      </c>
    </row>
    <row r="18" spans="1:7" ht="16.5" thickBot="1">
      <c r="A18" s="6" t="s">
        <v>7</v>
      </c>
      <c r="B18" s="5"/>
      <c r="C18" s="9" t="str">
        <f>IFERROR(IF(Tabla2[[#This Row],[Ofertas (Oi)]]=0,"",+(PBL-B18)/$C$9),"")</f>
        <v/>
      </c>
      <c r="D18" s="7">
        <f>IFERROR(IF(DesvT&lt;PDesvT/100,MaxP*MO/Tabla2[[#This Row],[Ofertas (Oi)]],MaxP*Tabla2[[#This Row],[Porcentaje de baja (Poi) respecto al PBL]]/BMO),0)</f>
        <v>0</v>
      </c>
      <c r="G18" s="24" t="s">
        <v>43</v>
      </c>
    </row>
    <row r="19" spans="1:7" ht="16.5" thickBot="1">
      <c r="A19" s="6" t="s">
        <v>8</v>
      </c>
      <c r="B19" s="5"/>
      <c r="C19" s="9" t="str">
        <f>IFERROR(IF(Tabla2[[#This Row],[Ofertas (Oi)]]=0,"",+(PBL-B19)/$C$9),"")</f>
        <v/>
      </c>
      <c r="D19" s="7">
        <f>IFERROR(IF(DesvT&lt;PDesvT/100,MaxP*MO/Tabla2[[#This Row],[Ofertas (Oi)]],MaxP*Tabla2[[#This Row],[Porcentaje de baja (Poi) respecto al PBL]]/BMO),0)</f>
        <v>0</v>
      </c>
    </row>
    <row r="20" spans="1:7" ht="16.5" thickBot="1">
      <c r="A20" s="6" t="s">
        <v>9</v>
      </c>
      <c r="B20" s="5"/>
      <c r="C20" s="9" t="str">
        <f>IFERROR(IF(Tabla2[[#This Row],[Ofertas (Oi)]]=0,"",+(PBL-B20)/$C$9),"")</f>
        <v/>
      </c>
      <c r="D20" s="7">
        <f>IFERROR(IF(DesvT&lt;PDesvT/100,MaxP*MO/Tabla2[[#This Row],[Ofertas (Oi)]],MaxP*Tabla2[[#This Row],[Porcentaje de baja (Poi) respecto al PBL]]/BMO),0)</f>
        <v>0</v>
      </c>
    </row>
    <row r="21" spans="1:7" ht="16.5" thickBot="1">
      <c r="A21" s="6" t="s">
        <v>10</v>
      </c>
      <c r="B21" s="5"/>
      <c r="C21" s="9" t="str">
        <f>IFERROR(IF(Tabla2[[#This Row],[Ofertas (Oi)]]=0,"",+(PBL-B21)/$C$9),"")</f>
        <v/>
      </c>
      <c r="D21" s="7">
        <f>IFERROR(IF(DesvT&lt;PDesvT/100,MaxP*MO/Tabla2[[#This Row],[Ofertas (Oi)]],MaxP*Tabla2[[#This Row],[Porcentaje de baja (Poi) respecto al PBL]]/BMO),0)</f>
        <v>0</v>
      </c>
    </row>
    <row r="22" spans="1:7" ht="16.5" thickBot="1">
      <c r="A22" s="6" t="s">
        <v>11</v>
      </c>
      <c r="B22" s="5"/>
      <c r="C22" s="9" t="str">
        <f>IFERROR(IF(Tabla2[[#This Row],[Ofertas (Oi)]]=0,"",+(PBL-B22)/$C$9),"")</f>
        <v/>
      </c>
      <c r="D22" s="7">
        <f>IFERROR(IF(DesvT&lt;PDesvT/100,MaxP*MO/Tabla2[[#This Row],[Ofertas (Oi)]],MaxP*Tabla2[[#This Row],[Porcentaje de baja (Poi) respecto al PBL]]/BMO),0)</f>
        <v>0</v>
      </c>
    </row>
    <row r="23" spans="1:7" ht="16.5" thickBot="1">
      <c r="A23" s="6" t="s">
        <v>12</v>
      </c>
      <c r="B23" s="5"/>
      <c r="C23" s="9" t="str">
        <f>IFERROR(IF(Tabla2[[#This Row],[Ofertas (Oi)]]=0,"",+(PBL-B23)/$C$9),"")</f>
        <v/>
      </c>
      <c r="D23" s="7">
        <f>IFERROR(IF(DesvT&lt;PDesvT/100,MaxP*MO/Tabla2[[#This Row],[Ofertas (Oi)]],MaxP*Tabla2[[#This Row],[Porcentaje de baja (Poi) respecto al PBL]]/BMO),0)</f>
        <v>0</v>
      </c>
    </row>
    <row r="24" spans="1:7" ht="16.5" thickBot="1">
      <c r="A24" s="6" t="s">
        <v>14</v>
      </c>
      <c r="B24" s="5"/>
      <c r="C24" s="9" t="str">
        <f>IFERROR(IF(Tabla2[[#This Row],[Ofertas (Oi)]]=0,"",+(PBL-B24)/$C$9),"")</f>
        <v/>
      </c>
      <c r="D24" s="7">
        <f>IFERROR(IF(DesvT&lt;PDesvT/100,MaxP*MO/Tabla2[[#This Row],[Ofertas (Oi)]],MaxP*Tabla2[[#This Row],[Porcentaje de baja (Poi) respecto al PBL]]/BMO),0)</f>
        <v>0</v>
      </c>
    </row>
    <row r="25" spans="1:7" ht="16.5" thickBot="1">
      <c r="A25" s="6" t="s">
        <v>13</v>
      </c>
      <c r="B25" s="5"/>
      <c r="C25" s="9" t="str">
        <f>IFERROR(IF(Tabla2[[#This Row],[Ofertas (Oi)]]=0,"",+(PBL-B25)/$C$9),"")</f>
        <v/>
      </c>
      <c r="D25" s="7">
        <f>IFERROR(IF(DesvT&lt;PDesvT/100,MaxP*MO/Tabla2[[#This Row],[Ofertas (Oi)]],MaxP*Tabla2[[#This Row],[Porcentaje de baja (Poi) respecto al PBL]]/BMO),0)</f>
        <v>0</v>
      </c>
    </row>
    <row r="26" spans="1:7" ht="16.5" thickBot="1">
      <c r="A26" s="6" t="s">
        <v>15</v>
      </c>
      <c r="B26" s="5"/>
      <c r="C26" s="9" t="str">
        <f>IFERROR(IF(Tabla2[[#This Row],[Ofertas (Oi)]]=0,"",+(PBL-B26)/$C$9),"")</f>
        <v/>
      </c>
      <c r="D26" s="7">
        <f>IFERROR(IF(DesvT&lt;PDesvT/100,MaxP*MO/Tabla2[[#This Row],[Ofertas (Oi)]],MaxP*Tabla2[[#This Row],[Porcentaje de baja (Poi) respecto al PBL]]/BMO),0)</f>
        <v>0</v>
      </c>
    </row>
    <row r="27" spans="1:7" ht="16.5" thickBot="1">
      <c r="A27" s="6" t="s">
        <v>16</v>
      </c>
      <c r="B27" s="5"/>
      <c r="C27" s="9" t="str">
        <f>IFERROR(IF(Tabla2[[#This Row],[Ofertas (Oi)]]=0,"",+(PBL-B27)/$C$9),"")</f>
        <v/>
      </c>
      <c r="D27" s="7">
        <f>IFERROR(IF(DesvT&lt;PDesvT/100,MaxP*MO/Tabla2[[#This Row],[Ofertas (Oi)]],MaxP*Tabla2[[#This Row],[Porcentaje de baja (Poi) respecto al PBL]]/BMO),0)</f>
        <v>0</v>
      </c>
    </row>
    <row r="28" spans="1:7" ht="16.5" thickBot="1">
      <c r="A28" s="6" t="s">
        <v>17</v>
      </c>
      <c r="B28" s="5"/>
      <c r="C28" s="9" t="str">
        <f>IFERROR(IF(Tabla2[[#This Row],[Ofertas (Oi)]]=0,"",+(PBL-B28)/$C$9),"")</f>
        <v/>
      </c>
      <c r="D28" s="7">
        <f>IFERROR(IF(DesvT&lt;PDesvT/100,MaxP*MO/Tabla2[[#This Row],[Ofertas (Oi)]],MaxP*Tabla2[[#This Row],[Porcentaje de baja (Poi) respecto al PBL]]/BMO),0)</f>
        <v>0</v>
      </c>
    </row>
    <row r="29" spans="1:7" ht="16.5" thickBot="1">
      <c r="A29" s="6" t="s">
        <v>18</v>
      </c>
      <c r="B29" s="5"/>
      <c r="C29" s="9" t="str">
        <f>IFERROR(IF(Tabla2[[#This Row],[Ofertas (Oi)]]=0,"",+(PBL-B29)/$C$9),"")</f>
        <v/>
      </c>
      <c r="D29" s="7">
        <f>IFERROR(IF(DesvT&lt;PDesvT/100,MaxP*MO/Tabla2[[#This Row],[Ofertas (Oi)]],MaxP*Tabla2[[#This Row],[Porcentaje de baja (Poi) respecto al PBL]]/BMO),0)</f>
        <v>0</v>
      </c>
    </row>
    <row r="30" spans="1:7" ht="16.5" thickBot="1">
      <c r="A30" s="6" t="s">
        <v>19</v>
      </c>
      <c r="B30" s="5"/>
      <c r="C30" s="9" t="str">
        <f>IFERROR(IF(Tabla2[[#This Row],[Ofertas (Oi)]]=0,"",+(PBL-B30)/$C$9),"")</f>
        <v/>
      </c>
      <c r="D30" s="7">
        <f>IFERROR(IF(DesvT&lt;PDesvT/100,MaxP*MO/Tabla2[[#This Row],[Ofertas (Oi)]],MaxP*Tabla2[[#This Row],[Porcentaje de baja (Poi) respecto al PBL]]/BMO),0)</f>
        <v>0</v>
      </c>
    </row>
    <row r="31" spans="1:7" ht="16.5" thickBot="1">
      <c r="A31" s="6" t="s">
        <v>20</v>
      </c>
      <c r="B31" s="5"/>
      <c r="C31" s="9" t="str">
        <f>IFERROR(IF(Tabla2[[#This Row],[Ofertas (Oi)]]=0,"",+(PBL-B31)/$C$9),"")</f>
        <v/>
      </c>
      <c r="D31" s="7">
        <f>IFERROR(IF(DesvT&lt;PDesvT/100,MaxP*MO/Tabla2[[#This Row],[Ofertas (Oi)]],MaxP*Tabla2[[#This Row],[Porcentaje de baja (Poi) respecto al PBL]]/BMO),0)</f>
        <v>0</v>
      </c>
    </row>
    <row r="32" spans="1:7" ht="16.5" thickBot="1">
      <c r="A32" s="6" t="s">
        <v>21</v>
      </c>
      <c r="B32" s="5"/>
      <c r="C32" s="9" t="str">
        <f>IFERROR(IF(Tabla2[[#This Row],[Ofertas (Oi)]]=0,"",+(PBL-B32)/$C$9),"")</f>
        <v/>
      </c>
      <c r="D32" s="7">
        <f>IFERROR(IF(DesvT&lt;PDesvT/100,MaxP*MO/Tabla2[[#This Row],[Ofertas (Oi)]],MaxP*Tabla2[[#This Row],[Porcentaje de baja (Poi) respecto al PBL]]/BMO),0)</f>
        <v>0</v>
      </c>
    </row>
    <row r="33" spans="1:4" ht="16.5" thickBot="1">
      <c r="A33" s="6" t="s">
        <v>22</v>
      </c>
      <c r="B33" s="5"/>
      <c r="C33" s="9" t="str">
        <f>IFERROR(IF(Tabla2[[#This Row],[Ofertas (Oi)]]=0,"",+(PBL-B33)/$C$9),"")</f>
        <v/>
      </c>
      <c r="D33" s="7">
        <f>IFERROR(IF(DesvT&lt;PDesvT/100,MaxP*MO/Tabla2[[#This Row],[Ofertas (Oi)]],MaxP*Tabla2[[#This Row],[Porcentaje de baja (Poi) respecto al PBL]]/BMO),0)</f>
        <v>0</v>
      </c>
    </row>
    <row r="34" spans="1:4" ht="16.5" thickBot="1">
      <c r="A34" s="6" t="s">
        <v>23</v>
      </c>
      <c r="B34" s="5"/>
      <c r="C34" s="9" t="str">
        <f>IFERROR(IF(Tabla2[[#This Row],[Ofertas (Oi)]]=0,"",+(PBL-B34)/$C$9),"")</f>
        <v/>
      </c>
      <c r="D34" s="7">
        <f>IFERROR(IF(DesvT&lt;PDesvT/100,MaxP*MO/Tabla2[[#This Row],[Ofertas (Oi)]],MaxP*Tabla2[[#This Row],[Porcentaje de baja (Poi) respecto al PBL]]/BMO),0)</f>
        <v>0</v>
      </c>
    </row>
    <row r="35" spans="1:4" ht="16.5" thickBot="1">
      <c r="A35" s="6" t="s">
        <v>24</v>
      </c>
      <c r="B35" s="5"/>
      <c r="C35" s="9" t="str">
        <f>IFERROR(IF(Tabla2[[#This Row],[Ofertas (Oi)]]=0,"",+(PBL-B35)/$C$9),"")</f>
        <v/>
      </c>
      <c r="D35" s="7">
        <f>IFERROR(IF(DesvT&lt;PDesvT/100,MaxP*MO/Tabla2[[#This Row],[Ofertas (Oi)]],MaxP*Tabla2[[#This Row],[Porcentaje de baja (Poi) respecto al PBL]]/BMO),0)</f>
        <v>0</v>
      </c>
    </row>
    <row r="36" spans="1:4" ht="16.5" thickBot="1">
      <c r="A36" s="6" t="s">
        <v>25</v>
      </c>
      <c r="B36" s="5"/>
      <c r="C36" s="9" t="str">
        <f>IFERROR(IF(Tabla2[[#This Row],[Ofertas (Oi)]]=0,"",+(PBL-B36)/$C$9),"")</f>
        <v/>
      </c>
      <c r="D36" s="7">
        <f>IFERROR(IF(DesvT&lt;PDesvT/100,MaxP*MO/Tabla2[[#This Row],[Ofertas (Oi)]],MaxP*Tabla2[[#This Row],[Porcentaje de baja (Poi) respecto al PBL]]/BMO),0)</f>
        <v>0</v>
      </c>
    </row>
    <row r="37" spans="1:4" ht="16.5" thickBot="1">
      <c r="A37" s="6" t="s">
        <v>26</v>
      </c>
      <c r="B37" s="5"/>
      <c r="C37" s="9" t="str">
        <f>IFERROR(IF(Tabla2[[#This Row],[Ofertas (Oi)]]=0,"",+(PBL-B37)/$C$9),"")</f>
        <v/>
      </c>
      <c r="D37" s="7">
        <f>IFERROR(IF(DesvT&lt;PDesvT/100,MaxP*MO/Tabla2[[#This Row],[Ofertas (Oi)]],MaxP*Tabla2[[#This Row],[Porcentaje de baja (Poi) respecto al PBL]]/BMO),0)</f>
        <v>0</v>
      </c>
    </row>
    <row r="38" spans="1:4" ht="16.5" thickBot="1">
      <c r="A38" s="6" t="s">
        <v>27</v>
      </c>
      <c r="B38" s="5"/>
      <c r="C38" s="9" t="str">
        <f>IFERROR(IF(Tabla2[[#This Row],[Ofertas (Oi)]]=0,"",+(PBL-B38)/$C$9),"")</f>
        <v/>
      </c>
      <c r="D38" s="7">
        <f>IFERROR(IF(DesvT&lt;PDesvT/100,MaxP*MO/Tabla2[[#This Row],[Ofertas (Oi)]],MaxP*Tabla2[[#This Row],[Porcentaje de baja (Poi) respecto al PBL]]/BMO),0)</f>
        <v>0</v>
      </c>
    </row>
    <row r="39" spans="1:4" ht="16.5" thickBot="1">
      <c r="A39" s="6" t="s">
        <v>28</v>
      </c>
      <c r="B39" s="5"/>
      <c r="C39" s="9" t="str">
        <f>IFERROR(IF(Tabla2[[#This Row],[Ofertas (Oi)]]=0,"",+(PBL-B39)/$C$9),"")</f>
        <v/>
      </c>
      <c r="D39" s="7">
        <f>IFERROR(IF(DesvT&lt;PDesvT/100,MaxP*MO/Tabla2[[#This Row],[Ofertas (Oi)]],MaxP*Tabla2[[#This Row],[Porcentaje de baja (Poi) respecto al PBL]]/BMO),0)</f>
        <v>0</v>
      </c>
    </row>
    <row r="40" spans="1:4" ht="15.75">
      <c r="A40" s="25" t="s">
        <v>35</v>
      </c>
      <c r="B40" s="26">
        <f>IFERROR(AVERAGE(Tabla2[Ofertas (Oi)]),0)</f>
        <v>0</v>
      </c>
      <c r="C40" s="10">
        <f>IFERROR(+AVERAGE(Tabla2[Porcentaje de baja (Poi) respecto al PBL]),0)</f>
        <v>0</v>
      </c>
      <c r="D40" s="11">
        <f>+MAX(Tabla2[Puntos])-MIN((Tabla2[Puntos]))</f>
        <v>0</v>
      </c>
    </row>
    <row r="41" spans="1:4" ht="15.75">
      <c r="A41" s="28" t="s">
        <v>29</v>
      </c>
      <c r="B41" s="29"/>
      <c r="C41" s="10">
        <f>IFERROR(STDEVP(Tabla2[Porcentaje de baja (Poi) respecto al PBL]),0)</f>
        <v>0</v>
      </c>
      <c r="D41" s="12"/>
    </row>
    <row r="42" spans="1:4" ht="15.75">
      <c r="A42" s="27" t="s">
        <v>30</v>
      </c>
      <c r="B42" s="27"/>
      <c r="C42" s="10">
        <f>IFERROR(+DesvT/PMedio,0)</f>
        <v>0</v>
      </c>
      <c r="D42" s="13" t="str">
        <f>+IF(C42&gt;30%, "Dispersión Elevada","")</f>
        <v/>
      </c>
    </row>
  </sheetData>
  <sheetProtection password="C9DF" sheet="1" objects="1" scenarios="1" insertRows="0" deleteRows="0" sort="0"/>
  <mergeCells count="2">
    <mergeCell ref="A42:B42"/>
    <mergeCell ref="A41:B41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  <oleObjects>
    <oleObject progId="Equation.3" shapeId="1025" r:id="rId4"/>
    <oleObject progId="Equation.3" shapeId="1026" r:id="rId5"/>
  </oleObjects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6:F32"/>
  <sheetViews>
    <sheetView workbookViewId="0">
      <selection activeCell="J22" sqref="J22"/>
    </sheetView>
  </sheetViews>
  <sheetFormatPr baseColWidth="10" defaultRowHeight="15"/>
  <cols>
    <col min="1" max="1" width="17.85546875" style="1" customWidth="1"/>
  </cols>
  <sheetData>
    <row r="6" spans="5:6" ht="15.75" thickBot="1">
      <c r="F6" s="2"/>
    </row>
    <row r="7" spans="5:6" ht="16.5" thickBot="1">
      <c r="E7" s="3"/>
      <c r="F7" s="3"/>
    </row>
    <row r="8" spans="5:6" ht="16.5" thickBot="1">
      <c r="E8" s="3"/>
      <c r="F8" s="3"/>
    </row>
    <row r="9" spans="5:6" ht="16.5" thickBot="1">
      <c r="E9" s="3"/>
      <c r="F9" s="3"/>
    </row>
    <row r="10" spans="5:6" ht="16.5" thickBot="1">
      <c r="E10" s="3"/>
      <c r="F10" s="3"/>
    </row>
    <row r="11" spans="5:6" ht="16.5" thickBot="1">
      <c r="E11" s="3"/>
      <c r="F11" s="4"/>
    </row>
    <row r="12" spans="5:6" ht="16.5" thickBot="1">
      <c r="E12" s="3"/>
      <c r="F12" s="3"/>
    </row>
    <row r="13" spans="5:6" ht="16.5" thickBot="1">
      <c r="E13" s="3"/>
      <c r="F13" s="3"/>
    </row>
    <row r="14" spans="5:6" ht="16.5" thickBot="1">
      <c r="E14" s="3"/>
      <c r="F14" s="3"/>
    </row>
    <row r="15" spans="5:6" ht="16.5" thickBot="1">
      <c r="E15" s="3"/>
      <c r="F15" s="3"/>
    </row>
    <row r="16" spans="5:6" ht="16.5" thickBot="1">
      <c r="E16" s="3"/>
      <c r="F16" s="3"/>
    </row>
    <row r="17" spans="5:6" ht="16.5" thickBot="1">
      <c r="E17" s="3"/>
      <c r="F17" s="3"/>
    </row>
    <row r="18" spans="5:6" ht="16.5" thickBot="1">
      <c r="E18" s="3"/>
      <c r="F18" s="3"/>
    </row>
    <row r="19" spans="5:6" ht="16.5" thickBot="1">
      <c r="E19" s="3"/>
      <c r="F19" s="3"/>
    </row>
    <row r="20" spans="5:6" ht="16.5" thickBot="1">
      <c r="E20" s="3"/>
      <c r="F20" s="3"/>
    </row>
    <row r="21" spans="5:6" ht="16.5" thickBot="1">
      <c r="E21" s="3"/>
      <c r="F21" s="3"/>
    </row>
    <row r="22" spans="5:6" ht="16.5" thickBot="1">
      <c r="E22" s="3"/>
      <c r="F22" s="3"/>
    </row>
    <row r="23" spans="5:6" ht="16.5" thickBot="1">
      <c r="E23" s="3"/>
      <c r="F23" s="3"/>
    </row>
    <row r="24" spans="5:6" ht="16.5" thickBot="1">
      <c r="E24" s="3"/>
      <c r="F24" s="3"/>
    </row>
    <row r="25" spans="5:6" ht="16.5" thickBot="1">
      <c r="E25" s="3"/>
      <c r="F25" s="3"/>
    </row>
    <row r="26" spans="5:6" ht="16.5" thickBot="1">
      <c r="E26" s="3"/>
      <c r="F26" s="3"/>
    </row>
    <row r="27" spans="5:6" ht="16.5" thickBot="1">
      <c r="E27" s="3"/>
      <c r="F27" s="3"/>
    </row>
    <row r="28" spans="5:6" ht="16.5" thickBot="1">
      <c r="E28" s="3"/>
      <c r="F28" s="3"/>
    </row>
    <row r="29" spans="5:6" ht="16.5" thickBot="1">
      <c r="E29" s="3"/>
      <c r="F29" s="3"/>
    </row>
    <row r="30" spans="5:6" ht="16.5" thickBot="1">
      <c r="E30" s="3"/>
      <c r="F30" s="3"/>
    </row>
    <row r="31" spans="5:6" ht="16.5" thickBot="1">
      <c r="E31" s="3"/>
      <c r="F31" s="3"/>
    </row>
    <row r="32" spans="5:6" ht="16.5" thickBot="1">
      <c r="E32" s="3"/>
      <c r="F32" s="3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En función de la DesvT</vt:lpstr>
      <vt:lpstr>Fórmulas</vt:lpstr>
      <vt:lpstr>BMO</vt:lpstr>
      <vt:lpstr>DesvT</vt:lpstr>
      <vt:lpstr>MaxP</vt:lpstr>
      <vt:lpstr>MO</vt:lpstr>
      <vt:lpstr>PBL</vt:lpstr>
      <vt:lpstr>PDesvT</vt:lpstr>
      <vt:lpstr>PMedio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Fueyo Bros</dc:creator>
  <cp:lastModifiedBy>u108071</cp:lastModifiedBy>
  <dcterms:created xsi:type="dcterms:W3CDTF">2021-07-15T08:10:49Z</dcterms:created>
  <dcterms:modified xsi:type="dcterms:W3CDTF">2021-12-22T12:35:21Z</dcterms:modified>
</cp:coreProperties>
</file>