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Estructura finançament" sheetId="1" r:id="rId1"/>
    <sheet name="Detall i ajusts FA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50" i="2"/>
  <c r="F49"/>
  <c r="D50"/>
  <c r="D49"/>
  <c r="F46"/>
  <c r="D46"/>
  <c r="F42"/>
  <c r="D42"/>
  <c r="C52"/>
  <c r="D52"/>
  <c r="E52"/>
  <c r="F52"/>
  <c r="E39"/>
  <c r="F48"/>
  <c r="E48"/>
  <c r="D48"/>
  <c r="C48"/>
  <c r="B48"/>
  <c r="B39" s="1"/>
  <c r="E44"/>
  <c r="C44"/>
  <c r="B44"/>
  <c r="C40"/>
  <c r="E40"/>
  <c r="B40"/>
  <c r="C39" l="1"/>
  <c r="E69"/>
  <c r="C15"/>
  <c r="C19"/>
  <c r="C23"/>
  <c r="C27"/>
  <c r="C31"/>
  <c r="C35"/>
  <c r="B52"/>
  <c r="C8"/>
  <c r="C4"/>
  <c r="B35"/>
  <c r="B31"/>
  <c r="B27"/>
  <c r="B23"/>
  <c r="B19"/>
  <c r="B15"/>
  <c r="B8"/>
  <c r="D8" s="1"/>
  <c r="B4"/>
  <c r="D4" s="1"/>
  <c r="F4" s="1"/>
  <c r="D67"/>
  <c r="F67" s="1"/>
  <c r="D66"/>
  <c r="F66" s="1"/>
  <c r="D65"/>
  <c r="F65" s="1"/>
  <c r="D64"/>
  <c r="F64" s="1"/>
  <c r="D63"/>
  <c r="F63" s="1"/>
  <c r="D62"/>
  <c r="F62" s="1"/>
  <c r="D61"/>
  <c r="F61" s="1"/>
  <c r="D60"/>
  <c r="F60" s="1"/>
  <c r="D59"/>
  <c r="F59" s="1"/>
  <c r="D58"/>
  <c r="F58" s="1"/>
  <c r="D57"/>
  <c r="F57" s="1"/>
  <c r="D56"/>
  <c r="F56" s="1"/>
  <c r="D55"/>
  <c r="F55" s="1"/>
  <c r="D54"/>
  <c r="F54" s="1"/>
  <c r="D53"/>
  <c r="F53" s="1"/>
  <c r="D45"/>
  <c r="D41"/>
  <c r="D37"/>
  <c r="F37" s="1"/>
  <c r="D36"/>
  <c r="F36" s="1"/>
  <c r="D35"/>
  <c r="F35" s="1"/>
  <c r="D33"/>
  <c r="F33" s="1"/>
  <c r="D32"/>
  <c r="F32" s="1"/>
  <c r="D31"/>
  <c r="F31" s="1"/>
  <c r="D29"/>
  <c r="F29" s="1"/>
  <c r="D28"/>
  <c r="F28" s="1"/>
  <c r="D27"/>
  <c r="F27" s="1"/>
  <c r="D25"/>
  <c r="F25" s="1"/>
  <c r="D24"/>
  <c r="F24" s="1"/>
  <c r="D23"/>
  <c r="F23" s="1"/>
  <c r="D21"/>
  <c r="F21" s="1"/>
  <c r="D20"/>
  <c r="F20" s="1"/>
  <c r="D19"/>
  <c r="F19" s="1"/>
  <c r="D17"/>
  <c r="F17" s="1"/>
  <c r="D16"/>
  <c r="F16" s="1"/>
  <c r="D15"/>
  <c r="F15" s="1"/>
  <c r="D12"/>
  <c r="F12" s="1"/>
  <c r="D11"/>
  <c r="F11" s="1"/>
  <c r="D10"/>
  <c r="F10" s="1"/>
  <c r="D9"/>
  <c r="F9" s="1"/>
  <c r="D6"/>
  <c r="F6" s="1"/>
  <c r="D5"/>
  <c r="F5" s="1"/>
  <c r="F45" l="1"/>
  <c r="F44" s="1"/>
  <c r="D44"/>
  <c r="F41"/>
  <c r="F40" s="1"/>
  <c r="D40"/>
  <c r="F8"/>
  <c r="C14"/>
  <c r="C69" s="1"/>
  <c r="B14"/>
  <c r="D14" s="1"/>
  <c r="F14" s="1"/>
  <c r="F39" l="1"/>
  <c r="D39"/>
  <c r="B69"/>
  <c r="D69"/>
  <c r="F69"/>
</calcChain>
</file>

<file path=xl/sharedStrings.xml><?xml version="1.0" encoding="utf-8"?>
<sst xmlns="http://schemas.openxmlformats.org/spreadsheetml/2006/main" count="133" uniqueCount="109">
  <si>
    <t>ESTRUCTURA ECONÒMICA</t>
  </si>
  <si>
    <t>SUBSECTORS, TRANSFERÈNCIES INTERNES, HOMOGENEITZACIONS I PRESSUPOST CONSOLIDAT/HOMOGENEITZAT</t>
  </si>
  <si>
    <t>Capítol/article/concepte/subconcepte</t>
  </si>
  <si>
    <t>AGIB</t>
  </si>
  <si>
    <t>ATIB</t>
  </si>
  <si>
    <t>SSIB</t>
  </si>
  <si>
    <t>Total general</t>
  </si>
  <si>
    <t>TT.II.</t>
  </si>
  <si>
    <t>Consolidat</t>
  </si>
  <si>
    <t>Ajusts hom.</t>
  </si>
  <si>
    <t>Homogeneitzat</t>
  </si>
  <si>
    <t>1.- Rendiment dels tributs cedits</t>
  </si>
  <si>
    <t>Impost general sobre successions i donacions</t>
  </si>
  <si>
    <t>Impost extraordinari sobre el patrimoni de les persones físiques</t>
  </si>
  <si>
    <t>Impost sobre transmissions "inter-vius"</t>
  </si>
  <si>
    <t>Impost sobre actes jurídics documentats</t>
  </si>
  <si>
    <t>Sobre determinats mitjans de transport</t>
  </si>
  <si>
    <t>Sobre la venda minorista de determinats hidrocarburs</t>
  </si>
  <si>
    <t>2.- Rendiment dels tributs pròpis</t>
  </si>
  <si>
    <t>Cànon de sanejament d'aigües</t>
  </si>
  <si>
    <t>Impost sobre estades en empreses turístiques d'allotjament</t>
  </si>
  <si>
    <t>3.- Taxes i ingressos pròpis/afectes als serveis transferits i altres ingressos</t>
  </si>
  <si>
    <t>Taxes de joc</t>
  </si>
  <si>
    <t>Altres taxes</t>
  </si>
  <si>
    <t>Prestació de serveis i venda de béns</t>
  </si>
  <si>
    <t>Altres ingressos</t>
  </si>
  <si>
    <t>Ingressos patrimonials i alienació d'inversions</t>
  </si>
  <si>
    <t>Actius financers</t>
  </si>
  <si>
    <t>4.- Finançament autonòmic</t>
  </si>
  <si>
    <t>Bestretes a compta de l'exercici n</t>
  </si>
  <si>
    <t>Tarifa autonòmica de l'IRPF</t>
  </si>
  <si>
    <t>Impost sobre el valor afegit</t>
  </si>
  <si>
    <t>Impost especial sobre la cervesa</t>
  </si>
  <si>
    <t>Impost especial sobre l'alcohol i begudes derivades</t>
  </si>
  <si>
    <t>Impost especial sobre les labors del tabac</t>
  </si>
  <si>
    <t>Impost especial sobre els hidrocarburs</t>
  </si>
  <si>
    <t>Impost especial sobre productes intermedis</t>
  </si>
  <si>
    <t>Impost especial sobre l'electricitat</t>
  </si>
  <si>
    <t>Fons complementaris/addicionals</t>
  </si>
  <si>
    <t>5.- Aportacions alíenes</t>
  </si>
  <si>
    <t>De l'Estat</t>
  </si>
  <si>
    <t>D'empreses públiques i d'altres EEPP de la CAIB</t>
  </si>
  <si>
    <t>De comunitats autònomes</t>
  </si>
  <si>
    <t>De corporacions locals</t>
  </si>
  <si>
    <t>D'empreses privades</t>
  </si>
  <si>
    <t>De families i institucions dense finalitat de lucre</t>
  </si>
  <si>
    <t>De l'exterior</t>
  </si>
  <si>
    <t>6.- Finançament aliè (deute/préstecs)</t>
  </si>
  <si>
    <t>Préstecs rebuts en moneda nacional</t>
  </si>
  <si>
    <t>TOTAL</t>
  </si>
  <si>
    <t>10000.- TA IRPF</t>
  </si>
  <si>
    <t>TA IRPF BAC 98%</t>
  </si>
  <si>
    <t>IVA BAC 98%</t>
  </si>
  <si>
    <t>22001.- IE Cervesa</t>
  </si>
  <si>
    <t>IE cervesa BAC 98%</t>
  </si>
  <si>
    <t>22003.- IE alcohol/begudes derivades</t>
  </si>
  <si>
    <t>IE alcohol/begudes derivades BAC 98%</t>
  </si>
  <si>
    <t>22004.- IE labors del tabac</t>
  </si>
  <si>
    <t>IE labors del tabac BAC 98%</t>
  </si>
  <si>
    <t>22005.- IE hidrocarburs</t>
  </si>
  <si>
    <t>IE hidrocarburs BAC 98%</t>
  </si>
  <si>
    <t>22007.- IE productes intermedis</t>
  </si>
  <si>
    <t>IE productes intermedis BAC 98%</t>
  </si>
  <si>
    <t>22009.- IE electricitat</t>
  </si>
  <si>
    <t>IE electricitat BAC 98%</t>
  </si>
  <si>
    <t>Fons de suficiència</t>
  </si>
  <si>
    <t>Liquidació (n-2)</t>
  </si>
  <si>
    <t>Total finançament autonòmic</t>
  </si>
  <si>
    <t>Liquidació de l'exercici (n-2)</t>
  </si>
  <si>
    <t>Fons de garantia</t>
  </si>
  <si>
    <t>Fondo de competitividad</t>
  </si>
  <si>
    <t>Compensació DA 3ª Llei 22/2009</t>
  </si>
  <si>
    <t>Cancel·lació BAC 2009</t>
  </si>
  <si>
    <t>Compensació pagaments iP 2009</t>
  </si>
  <si>
    <t>Impost sobre el valor afegit, reintegrament 1/60 liquidació negativa 2008</t>
  </si>
  <si>
    <t>Impost sobre el valor afegit, import pendent compensació</t>
  </si>
  <si>
    <t>DRN ajustats</t>
  </si>
  <si>
    <t>TA IRPF</t>
  </si>
  <si>
    <t>IVA</t>
  </si>
  <si>
    <t>IVA pendent compensació</t>
  </si>
  <si>
    <t>IE cervesa</t>
  </si>
  <si>
    <t>IE alcohol/begudes derivades</t>
  </si>
  <si>
    <t>IE labors del tabac</t>
  </si>
  <si>
    <t>IE hidrocarburs</t>
  </si>
  <si>
    <t>IE productes intermedis</t>
  </si>
  <si>
    <t>IE electricitat</t>
  </si>
  <si>
    <t>PP.GG. DE LA COMUNITAT AUTÒNOMA IB 2011. PRESSUPOST CONSOLIDAT</t>
  </si>
  <si>
    <t>FINANÇAMENT AUTONÒMIC</t>
  </si>
  <si>
    <t>DETALL I AJUSTS</t>
  </si>
  <si>
    <t>Concepte</t>
  </si>
  <si>
    <t>DRN</t>
  </si>
  <si>
    <t>Ajusts interns</t>
  </si>
  <si>
    <t>Homogeneit.</t>
  </si>
  <si>
    <t>21000.- Impost sobre el valor afegit</t>
  </si>
  <si>
    <t>Liquidació (n-2) pendent compensació</t>
  </si>
  <si>
    <t>Reintegrament 1/60 liquidació negativa 2008 no compensada</t>
  </si>
  <si>
    <t>220.__.- Imposts especials cedits</t>
  </si>
  <si>
    <t>Fondo de competitivitat</t>
  </si>
  <si>
    <t>Compensació pagaments IP 2009</t>
  </si>
  <si>
    <t>PP.GG. CAIB 2011. SECTOR PÚBLIC ADMINISTRATIU. DRETS RECONEGUTS NETS</t>
  </si>
  <si>
    <t>400.- De l'administració general</t>
  </si>
  <si>
    <t>Liquidació fons de garantia (n-2)</t>
  </si>
  <si>
    <t>Liquidació fons de suficiència (n-2)</t>
  </si>
  <si>
    <t>Liquidació fons de competitivitat (n-2)</t>
  </si>
  <si>
    <t>Liquidació fons de cooperació (n-2)</t>
  </si>
  <si>
    <t>40009.- Liquidació (n-2) (inexistent com a subconcepte al 2011)</t>
  </si>
  <si>
    <t>400.03.- Fons de convergència (inexistent coma a subconcepte al 2011)</t>
  </si>
  <si>
    <t>400.02.- Fons de suficiència (inexistent com a subconcepte al 2011)</t>
  </si>
  <si>
    <t>400.01.- Fons de garantia (inexistent com a subconcepte al 2011)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</si>
</sst>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/>
      <right/>
      <top style="double">
        <color theme="8" tint="-0.249977111117893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4" fontId="2" fillId="4" borderId="5" xfId="0" applyNumberFormat="1" applyFont="1" applyFill="1" applyBorder="1"/>
    <xf numFmtId="0" fontId="3" fillId="0" borderId="6" xfId="0" applyFont="1" applyBorder="1" applyAlignment="1">
      <alignment horizontal="left" indent="1"/>
    </xf>
    <xf numFmtId="4" fontId="3" fillId="0" borderId="6" xfId="0" applyNumberFormat="1" applyFont="1" applyBorder="1"/>
    <xf numFmtId="0" fontId="3" fillId="5" borderId="7" xfId="0" applyFont="1" applyFill="1" applyBorder="1" applyAlignment="1">
      <alignment horizontal="left" indent="1"/>
    </xf>
    <xf numFmtId="4" fontId="3" fillId="5" borderId="7" xfId="0" applyNumberFormat="1" applyFont="1" applyFill="1" applyBorder="1"/>
    <xf numFmtId="0" fontId="3" fillId="0" borderId="6" xfId="0" applyFont="1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4" fontId="3" fillId="0" borderId="0" xfId="0" applyNumberFormat="1" applyFont="1" applyBorder="1"/>
    <xf numFmtId="0" fontId="4" fillId="0" borderId="8" xfId="0" applyFont="1" applyBorder="1" applyAlignment="1">
      <alignment horizontal="left"/>
    </xf>
    <xf numFmtId="4" fontId="4" fillId="0" borderId="8" xfId="0" applyNumberFormat="1" applyFont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4" fontId="4" fillId="0" borderId="0" xfId="0" applyNumberFormat="1" applyFont="1"/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4" fontId="2" fillId="4" borderId="6" xfId="0" applyNumberFormat="1" applyFont="1" applyFill="1" applyBorder="1"/>
    <xf numFmtId="4" fontId="3" fillId="0" borderId="6" xfId="0" applyNumberFormat="1" applyFont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="90" zoomScaleNormal="90" workbookViewId="0">
      <selection sqref="A1:I1"/>
    </sheetView>
  </sheetViews>
  <sheetFormatPr baseColWidth="10" defaultRowHeight="12.75"/>
  <cols>
    <col min="1" max="1" width="50.7109375" style="14" customWidth="1"/>
    <col min="2" max="4" width="14.7109375" style="14" customWidth="1"/>
    <col min="5" max="5" width="14.7109375" style="14" hidden="1" customWidth="1"/>
    <col min="6" max="9" width="14.7109375" style="14" customWidth="1"/>
    <col min="10" max="16384" width="11.42578125" style="14"/>
  </cols>
  <sheetData>
    <row r="1" spans="1:9">
      <c r="A1" s="29" t="s">
        <v>99</v>
      </c>
      <c r="B1" s="29"/>
      <c r="C1" s="29"/>
      <c r="D1" s="29"/>
      <c r="E1" s="29"/>
      <c r="F1" s="29"/>
      <c r="G1" s="29"/>
      <c r="H1" s="29"/>
      <c r="I1" s="29"/>
    </row>
    <row r="2" spans="1:9">
      <c r="A2" s="1" t="s">
        <v>0</v>
      </c>
      <c r="B2" s="30" t="s">
        <v>1</v>
      </c>
      <c r="C2" s="31"/>
      <c r="D2" s="31"/>
      <c r="E2" s="31"/>
      <c r="F2" s="31"/>
      <c r="G2" s="31"/>
      <c r="H2" s="31"/>
      <c r="I2" s="32"/>
    </row>
    <row r="3" spans="1:9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>
      <c r="A4" s="3" t="s">
        <v>11</v>
      </c>
      <c r="B4" s="4">
        <v>347132576.10000002</v>
      </c>
      <c r="C4" s="4"/>
      <c r="D4" s="4"/>
      <c r="E4" s="4">
        <v>347132576.10000002</v>
      </c>
      <c r="F4" s="4"/>
      <c r="G4" s="4">
        <v>347132576.10000002</v>
      </c>
      <c r="H4" s="4"/>
      <c r="I4" s="4">
        <v>347132576.10000002</v>
      </c>
    </row>
    <row r="5" spans="1:9">
      <c r="A5" s="5" t="s">
        <v>12</v>
      </c>
      <c r="B5" s="6">
        <v>61717042.270000003</v>
      </c>
      <c r="C5" s="6"/>
      <c r="D5" s="6"/>
      <c r="E5" s="6">
        <v>61717042.270000003</v>
      </c>
      <c r="F5" s="6"/>
      <c r="G5" s="6">
        <v>61717042.270000003</v>
      </c>
      <c r="H5" s="6"/>
      <c r="I5" s="6">
        <v>61717042.270000003</v>
      </c>
    </row>
    <row r="6" spans="1:9">
      <c r="A6" s="5" t="s">
        <v>13</v>
      </c>
      <c r="B6" s="6">
        <v>2450938.36</v>
      </c>
      <c r="C6" s="6"/>
      <c r="D6" s="6"/>
      <c r="E6" s="6">
        <v>2450938.36</v>
      </c>
      <c r="F6" s="6"/>
      <c r="G6" s="6">
        <v>2450938.36</v>
      </c>
      <c r="H6" s="6"/>
      <c r="I6" s="6">
        <v>2450938.36</v>
      </c>
    </row>
    <row r="7" spans="1:9">
      <c r="A7" s="5" t="s">
        <v>14</v>
      </c>
      <c r="B7" s="6">
        <v>175040981.87</v>
      </c>
      <c r="C7" s="6"/>
      <c r="D7" s="6"/>
      <c r="E7" s="6">
        <v>175040981.87</v>
      </c>
      <c r="F7" s="6"/>
      <c r="G7" s="6">
        <v>175040981.87</v>
      </c>
      <c r="H7" s="6"/>
      <c r="I7" s="6">
        <v>175040981.87</v>
      </c>
    </row>
    <row r="8" spans="1:9">
      <c r="A8" s="5" t="s">
        <v>15</v>
      </c>
      <c r="B8" s="6">
        <v>69681468.940000013</v>
      </c>
      <c r="C8" s="6"/>
      <c r="D8" s="6"/>
      <c r="E8" s="6">
        <v>69681468.940000013</v>
      </c>
      <c r="F8" s="6"/>
      <c r="G8" s="6">
        <v>69681468.940000013</v>
      </c>
      <c r="H8" s="6"/>
      <c r="I8" s="6">
        <v>69681468.940000013</v>
      </c>
    </row>
    <row r="9" spans="1:9">
      <c r="A9" s="5" t="s">
        <v>16</v>
      </c>
      <c r="B9" s="6">
        <v>19466355.18</v>
      </c>
      <c r="C9" s="6"/>
      <c r="D9" s="6"/>
      <c r="E9" s="6">
        <v>19466355.18</v>
      </c>
      <c r="F9" s="6"/>
      <c r="G9" s="6">
        <v>19466355.18</v>
      </c>
      <c r="H9" s="6"/>
      <c r="I9" s="6">
        <v>19466355.18</v>
      </c>
    </row>
    <row r="10" spans="1:9">
      <c r="A10" s="5" t="s">
        <v>17</v>
      </c>
      <c r="B10" s="6">
        <v>18775789.48</v>
      </c>
      <c r="C10" s="6"/>
      <c r="D10" s="6"/>
      <c r="E10" s="6">
        <v>18775789.48</v>
      </c>
      <c r="F10" s="6"/>
      <c r="G10" s="6">
        <v>18775789.48</v>
      </c>
      <c r="H10" s="6"/>
      <c r="I10" s="6">
        <v>18775789.48</v>
      </c>
    </row>
    <row r="11" spans="1:9">
      <c r="A11" s="3" t="s">
        <v>18</v>
      </c>
      <c r="B11" s="4">
        <v>53984720.859999999</v>
      </c>
      <c r="C11" s="4"/>
      <c r="D11" s="4"/>
      <c r="E11" s="4">
        <v>53984720.859999999</v>
      </c>
      <c r="F11" s="4"/>
      <c r="G11" s="4">
        <v>53984720.859999999</v>
      </c>
      <c r="H11" s="4"/>
      <c r="I11" s="4">
        <v>53984720.859999999</v>
      </c>
    </row>
    <row r="12" spans="1:9">
      <c r="A12" s="5" t="s">
        <v>19</v>
      </c>
      <c r="B12" s="6">
        <v>53959528.939999998</v>
      </c>
      <c r="C12" s="6"/>
      <c r="D12" s="6"/>
      <c r="E12" s="6">
        <v>53959528.939999998</v>
      </c>
      <c r="F12" s="6"/>
      <c r="G12" s="6">
        <v>53959528.939999998</v>
      </c>
      <c r="H12" s="6"/>
      <c r="I12" s="6">
        <v>53959528.939999998</v>
      </c>
    </row>
    <row r="13" spans="1:9">
      <c r="A13" s="5" t="s">
        <v>20</v>
      </c>
      <c r="B13" s="6">
        <v>25191.919999999998</v>
      </c>
      <c r="C13" s="6"/>
      <c r="D13" s="6"/>
      <c r="E13" s="6">
        <v>25191.919999999998</v>
      </c>
      <c r="F13" s="6"/>
      <c r="G13" s="6">
        <v>25191.919999999998</v>
      </c>
      <c r="H13" s="6"/>
      <c r="I13" s="6">
        <v>25191.919999999998</v>
      </c>
    </row>
    <row r="14" spans="1:9">
      <c r="A14" s="3" t="s">
        <v>21</v>
      </c>
      <c r="B14" s="4">
        <v>80471742.400000006</v>
      </c>
      <c r="C14" s="4">
        <v>78344.67</v>
      </c>
      <c r="D14" s="4">
        <v>12250679.129999997</v>
      </c>
      <c r="E14" s="4">
        <v>92800766.200000003</v>
      </c>
      <c r="F14" s="4"/>
      <c r="G14" s="4">
        <v>92800766.200000003</v>
      </c>
      <c r="H14" s="4"/>
      <c r="I14" s="4">
        <v>92800766.200000003</v>
      </c>
    </row>
    <row r="15" spans="1:9">
      <c r="A15" s="5" t="s">
        <v>22</v>
      </c>
      <c r="B15" s="6">
        <v>36816385.509999998</v>
      </c>
      <c r="C15" s="6"/>
      <c r="D15" s="6"/>
      <c r="E15" s="6">
        <v>36816385.509999998</v>
      </c>
      <c r="F15" s="6"/>
      <c r="G15" s="6">
        <v>36816385.509999998</v>
      </c>
      <c r="H15" s="6"/>
      <c r="I15" s="6">
        <v>36816385.509999998</v>
      </c>
    </row>
    <row r="16" spans="1:9">
      <c r="A16" s="5" t="s">
        <v>23</v>
      </c>
      <c r="B16" s="6">
        <v>7545033.2700000107</v>
      </c>
      <c r="C16" s="6"/>
      <c r="D16" s="6">
        <v>49300.65</v>
      </c>
      <c r="E16" s="6">
        <v>7594333.9200000092</v>
      </c>
      <c r="F16" s="6"/>
      <c r="G16" s="6">
        <v>7594333.9200000092</v>
      </c>
      <c r="H16" s="6"/>
      <c r="I16" s="6">
        <v>7594333.9200000092</v>
      </c>
    </row>
    <row r="17" spans="1:9">
      <c r="A17" s="5" t="s">
        <v>24</v>
      </c>
      <c r="B17" s="6">
        <v>1278722.43</v>
      </c>
      <c r="C17" s="6">
        <v>6321.74</v>
      </c>
      <c r="D17" s="6">
        <v>9565266.9499999974</v>
      </c>
      <c r="E17" s="6">
        <v>10850311.119999999</v>
      </c>
      <c r="F17" s="6"/>
      <c r="G17" s="6">
        <v>10850311.119999999</v>
      </c>
      <c r="H17" s="6"/>
      <c r="I17" s="6">
        <v>10850311.119999999</v>
      </c>
    </row>
    <row r="18" spans="1:9">
      <c r="A18" s="5" t="s">
        <v>25</v>
      </c>
      <c r="B18" s="6">
        <v>33962293.579999998</v>
      </c>
      <c r="C18" s="6">
        <v>7509.64</v>
      </c>
      <c r="D18" s="6">
        <v>2469011.1299999994</v>
      </c>
      <c r="E18" s="6">
        <v>36438814.349999994</v>
      </c>
      <c r="F18" s="6"/>
      <c r="G18" s="6">
        <v>36438814.349999994</v>
      </c>
      <c r="H18" s="6"/>
      <c r="I18" s="6">
        <v>36438814.349999994</v>
      </c>
    </row>
    <row r="19" spans="1:9">
      <c r="A19" s="5" t="s">
        <v>26</v>
      </c>
      <c r="B19" s="6">
        <v>175623.16999999998</v>
      </c>
      <c r="C19" s="6">
        <v>64513.29</v>
      </c>
      <c r="D19" s="6">
        <v>167100.4</v>
      </c>
      <c r="E19" s="6">
        <v>407236.86000000004</v>
      </c>
      <c r="F19" s="6"/>
      <c r="G19" s="6">
        <v>407236.86000000004</v>
      </c>
      <c r="H19" s="6"/>
      <c r="I19" s="6">
        <v>407236.86000000004</v>
      </c>
    </row>
    <row r="20" spans="1:9">
      <c r="A20" s="5" t="s">
        <v>27</v>
      </c>
      <c r="B20" s="6">
        <v>693684.44</v>
      </c>
      <c r="C20" s="6"/>
      <c r="D20" s="6"/>
      <c r="E20" s="6">
        <v>693684.44</v>
      </c>
      <c r="F20" s="6"/>
      <c r="G20" s="6">
        <v>693684.44</v>
      </c>
      <c r="H20" s="6"/>
      <c r="I20" s="6">
        <v>693684.44</v>
      </c>
    </row>
    <row r="21" spans="1:9">
      <c r="A21" s="3" t="s">
        <v>28</v>
      </c>
      <c r="B21" s="4">
        <v>2317991504.3499999</v>
      </c>
      <c r="C21" s="4"/>
      <c r="D21" s="4"/>
      <c r="E21" s="4">
        <v>2317991504.3499999</v>
      </c>
      <c r="F21" s="4"/>
      <c r="G21" s="4">
        <v>2317991504.3499999</v>
      </c>
      <c r="H21" s="4">
        <v>-701597891.75999999</v>
      </c>
      <c r="I21" s="4">
        <v>1616393612.5899999</v>
      </c>
    </row>
    <row r="22" spans="1:9">
      <c r="A22" s="7" t="s">
        <v>29</v>
      </c>
      <c r="B22" s="8">
        <v>2317991504.3499999</v>
      </c>
      <c r="C22" s="8"/>
      <c r="D22" s="8"/>
      <c r="E22" s="8">
        <v>2317991504.3499999</v>
      </c>
      <c r="F22" s="8"/>
      <c r="G22" s="8">
        <v>2317991504.3499999</v>
      </c>
      <c r="H22" s="8"/>
      <c r="I22" s="8">
        <v>2317991504.3499999</v>
      </c>
    </row>
    <row r="23" spans="1:9">
      <c r="A23" s="9" t="s">
        <v>30</v>
      </c>
      <c r="B23" s="6">
        <v>877940690</v>
      </c>
      <c r="C23" s="6"/>
      <c r="D23" s="6"/>
      <c r="E23" s="6">
        <v>877940690</v>
      </c>
      <c r="F23" s="6"/>
      <c r="G23" s="6">
        <v>877940690</v>
      </c>
      <c r="H23" s="6"/>
      <c r="I23" s="6">
        <v>877940690</v>
      </c>
    </row>
    <row r="24" spans="1:9">
      <c r="A24" s="9" t="s">
        <v>31</v>
      </c>
      <c r="B24" s="6">
        <v>1064480160</v>
      </c>
      <c r="C24" s="6"/>
      <c r="D24" s="6"/>
      <c r="E24" s="6">
        <v>1064480160</v>
      </c>
      <c r="F24" s="6"/>
      <c r="G24" s="6">
        <v>1064480160</v>
      </c>
      <c r="H24" s="6"/>
      <c r="I24" s="6">
        <v>1064480160</v>
      </c>
    </row>
    <row r="25" spans="1:9">
      <c r="A25" s="9" t="s">
        <v>74</v>
      </c>
      <c r="B25" s="6">
        <v>-32410245.649999999</v>
      </c>
      <c r="C25" s="6"/>
      <c r="D25" s="6"/>
      <c r="E25" s="6">
        <v>-32410245.649999999</v>
      </c>
      <c r="F25" s="6"/>
      <c r="G25" s="6">
        <v>-32410245.649999999</v>
      </c>
      <c r="H25" s="6"/>
      <c r="I25" s="6">
        <v>-32410245.649999999</v>
      </c>
    </row>
    <row r="26" spans="1:9">
      <c r="A26" s="9" t="s">
        <v>32</v>
      </c>
      <c r="B26" s="6">
        <v>5717870</v>
      </c>
      <c r="C26" s="6"/>
      <c r="D26" s="6"/>
      <c r="E26" s="6">
        <v>5717870</v>
      </c>
      <c r="F26" s="6"/>
      <c r="G26" s="6">
        <v>5717870</v>
      </c>
      <c r="H26" s="6"/>
      <c r="I26" s="6">
        <v>5717870</v>
      </c>
    </row>
    <row r="27" spans="1:9">
      <c r="A27" s="9" t="s">
        <v>33</v>
      </c>
      <c r="B27" s="6">
        <v>16292900</v>
      </c>
      <c r="C27" s="6"/>
      <c r="D27" s="6"/>
      <c r="E27" s="6">
        <v>16292900</v>
      </c>
      <c r="F27" s="6"/>
      <c r="G27" s="6">
        <v>16292900</v>
      </c>
      <c r="H27" s="6"/>
      <c r="I27" s="6">
        <v>16292900</v>
      </c>
    </row>
    <row r="28" spans="1:9">
      <c r="A28" s="9" t="s">
        <v>34</v>
      </c>
      <c r="B28" s="6">
        <v>187796710</v>
      </c>
      <c r="C28" s="6"/>
      <c r="D28" s="6"/>
      <c r="E28" s="6">
        <v>187796710</v>
      </c>
      <c r="F28" s="6"/>
      <c r="G28" s="6">
        <v>187796710</v>
      </c>
      <c r="H28" s="6"/>
      <c r="I28" s="6">
        <v>187796710</v>
      </c>
    </row>
    <row r="29" spans="1:9">
      <c r="A29" s="9" t="s">
        <v>35</v>
      </c>
      <c r="B29" s="6">
        <v>165280730</v>
      </c>
      <c r="C29" s="6"/>
      <c r="D29" s="6"/>
      <c r="E29" s="6">
        <v>165280730</v>
      </c>
      <c r="F29" s="6"/>
      <c r="G29" s="6">
        <v>165280730</v>
      </c>
      <c r="H29" s="6"/>
      <c r="I29" s="6">
        <v>165280730</v>
      </c>
    </row>
    <row r="30" spans="1:9">
      <c r="A30" s="9" t="s">
        <v>36</v>
      </c>
      <c r="B30" s="6">
        <v>355840</v>
      </c>
      <c r="C30" s="6"/>
      <c r="D30" s="6"/>
      <c r="E30" s="6">
        <v>355840</v>
      </c>
      <c r="F30" s="6"/>
      <c r="G30" s="6">
        <v>355840</v>
      </c>
      <c r="H30" s="6"/>
      <c r="I30" s="6">
        <v>355840</v>
      </c>
    </row>
    <row r="31" spans="1:9">
      <c r="A31" s="9" t="s">
        <v>37</v>
      </c>
      <c r="B31" s="6">
        <v>32536850</v>
      </c>
      <c r="C31" s="6"/>
      <c r="D31" s="6"/>
      <c r="E31" s="6">
        <v>32536850</v>
      </c>
      <c r="F31" s="6"/>
      <c r="G31" s="6">
        <v>32536850</v>
      </c>
      <c r="H31" s="6"/>
      <c r="I31" s="6">
        <v>32536850</v>
      </c>
    </row>
    <row r="32" spans="1:9">
      <c r="A32" s="7" t="s">
        <v>38</v>
      </c>
      <c r="B32" s="8"/>
      <c r="C32" s="8"/>
      <c r="D32" s="8"/>
      <c r="E32" s="8"/>
      <c r="F32" s="8"/>
      <c r="G32" s="8"/>
      <c r="H32" s="8">
        <v>-701597891.75999999</v>
      </c>
      <c r="I32" s="8">
        <v>-701597891.75999999</v>
      </c>
    </row>
    <row r="33" spans="1:9">
      <c r="A33" s="9" t="s">
        <v>69</v>
      </c>
      <c r="B33" s="6"/>
      <c r="C33" s="6"/>
      <c r="D33" s="6"/>
      <c r="E33" s="6"/>
      <c r="F33" s="6"/>
      <c r="G33" s="6"/>
      <c r="H33" s="15">
        <v>-326984080.88</v>
      </c>
      <c r="I33" s="6">
        <v>-326984080.88</v>
      </c>
    </row>
    <row r="34" spans="1:9">
      <c r="A34" s="9" t="s">
        <v>65</v>
      </c>
      <c r="B34" s="6"/>
      <c r="C34" s="6"/>
      <c r="D34" s="6"/>
      <c r="E34" s="6"/>
      <c r="F34" s="6"/>
      <c r="G34" s="6"/>
      <c r="H34" s="15">
        <v>-374613810.88</v>
      </c>
      <c r="I34" s="6">
        <v>-374613810.88</v>
      </c>
    </row>
    <row r="35" spans="1:9">
      <c r="A35" s="7" t="s">
        <v>68</v>
      </c>
      <c r="B35" s="8">
        <v>-2.6251655071973801E-8</v>
      </c>
      <c r="C35" s="8"/>
      <c r="D35" s="8"/>
      <c r="E35" s="8">
        <v>-2.6251655071973801E-8</v>
      </c>
      <c r="F35" s="8"/>
      <c r="G35" s="8">
        <v>-2.6251655071973801E-8</v>
      </c>
      <c r="H35" s="8"/>
      <c r="I35" s="8">
        <v>-2.6251655071973801E-8</v>
      </c>
    </row>
    <row r="36" spans="1:9">
      <c r="A36" s="9" t="s">
        <v>30</v>
      </c>
      <c r="B36" s="6">
        <v>-96634966.439999998</v>
      </c>
      <c r="C36" s="6"/>
      <c r="D36" s="6"/>
      <c r="E36" s="6">
        <v>-96634966.439999998</v>
      </c>
      <c r="F36" s="6"/>
      <c r="G36" s="6">
        <v>-96634966.439999998</v>
      </c>
      <c r="H36" s="6"/>
      <c r="I36" s="6">
        <v>-96634966.439999998</v>
      </c>
    </row>
    <row r="37" spans="1:9">
      <c r="A37" s="9" t="s">
        <v>31</v>
      </c>
      <c r="B37" s="6">
        <v>-360201844.25999999</v>
      </c>
      <c r="C37" s="6"/>
      <c r="D37" s="6"/>
      <c r="E37" s="6">
        <v>-360201844.25999999</v>
      </c>
      <c r="F37" s="6"/>
      <c r="G37" s="6">
        <v>-360201844.25999999</v>
      </c>
      <c r="H37" s="6"/>
      <c r="I37" s="6">
        <v>-360201844.25999999</v>
      </c>
    </row>
    <row r="38" spans="1:9">
      <c r="A38" s="9" t="s">
        <v>75</v>
      </c>
      <c r="B38" s="6">
        <v>178377810</v>
      </c>
      <c r="C38" s="6"/>
      <c r="D38" s="6"/>
      <c r="E38" s="6">
        <v>178377810</v>
      </c>
      <c r="F38" s="6"/>
      <c r="G38" s="6">
        <v>178377810</v>
      </c>
      <c r="H38" s="6"/>
      <c r="I38" s="6">
        <v>178377810</v>
      </c>
    </row>
    <row r="39" spans="1:9">
      <c r="A39" s="9" t="s">
        <v>32</v>
      </c>
      <c r="B39" s="6">
        <v>-47919.16</v>
      </c>
      <c r="C39" s="6"/>
      <c r="D39" s="6"/>
      <c r="E39" s="6">
        <v>-47919.16</v>
      </c>
      <c r="F39" s="6"/>
      <c r="G39" s="6">
        <v>-47919.16</v>
      </c>
      <c r="H39" s="6"/>
      <c r="I39" s="6">
        <v>-47919.16</v>
      </c>
    </row>
    <row r="40" spans="1:9">
      <c r="A40" s="9" t="s">
        <v>33</v>
      </c>
      <c r="B40" s="6">
        <v>-2085654.51</v>
      </c>
      <c r="C40" s="6"/>
      <c r="D40" s="6"/>
      <c r="E40" s="6">
        <v>-2085654.51</v>
      </c>
      <c r="F40" s="6"/>
      <c r="G40" s="6">
        <v>-2085654.51</v>
      </c>
      <c r="H40" s="6"/>
      <c r="I40" s="6">
        <v>-2085654.51</v>
      </c>
    </row>
    <row r="41" spans="1:9">
      <c r="A41" s="9" t="s">
        <v>34</v>
      </c>
      <c r="B41" s="6">
        <v>-19923697.039999999</v>
      </c>
      <c r="C41" s="6"/>
      <c r="D41" s="6"/>
      <c r="E41" s="6">
        <v>-19923697.039999999</v>
      </c>
      <c r="F41" s="6"/>
      <c r="G41" s="6">
        <v>-19923697.039999999</v>
      </c>
      <c r="H41" s="6"/>
      <c r="I41" s="6">
        <v>-19923697.039999999</v>
      </c>
    </row>
    <row r="42" spans="1:9">
      <c r="A42" s="9" t="s">
        <v>35</v>
      </c>
      <c r="B42" s="6">
        <v>-5618538.5700000003</v>
      </c>
      <c r="C42" s="6"/>
      <c r="D42" s="6"/>
      <c r="E42" s="6">
        <v>-5618538.5700000003</v>
      </c>
      <c r="F42" s="6"/>
      <c r="G42" s="6">
        <v>-5618538.5700000003</v>
      </c>
      <c r="H42" s="6"/>
      <c r="I42" s="6">
        <v>-5618538.5700000003</v>
      </c>
    </row>
    <row r="43" spans="1:9">
      <c r="A43" s="9" t="s">
        <v>36</v>
      </c>
      <c r="B43" s="6">
        <v>-59031.519999999997</v>
      </c>
      <c r="C43" s="6"/>
      <c r="D43" s="6"/>
      <c r="E43" s="6">
        <v>-59031.519999999997</v>
      </c>
      <c r="F43" s="6"/>
      <c r="G43" s="6">
        <v>-59031.519999999997</v>
      </c>
      <c r="H43" s="6"/>
      <c r="I43" s="6">
        <v>-59031.519999999997</v>
      </c>
    </row>
    <row r="44" spans="1:9">
      <c r="A44" s="9" t="s">
        <v>37</v>
      </c>
      <c r="B44" s="6">
        <v>1082915.3400000001</v>
      </c>
      <c r="C44" s="6"/>
      <c r="D44" s="6"/>
      <c r="E44" s="6">
        <v>1082915.3400000001</v>
      </c>
      <c r="F44" s="6"/>
      <c r="G44" s="6">
        <v>1082915.3400000001</v>
      </c>
      <c r="H44" s="6"/>
      <c r="I44" s="6">
        <v>1082915.3400000001</v>
      </c>
    </row>
    <row r="45" spans="1:9">
      <c r="A45" s="9" t="s">
        <v>69</v>
      </c>
      <c r="B45" s="6">
        <v>82860530</v>
      </c>
      <c r="C45" s="6"/>
      <c r="D45" s="6"/>
      <c r="E45" s="6">
        <v>82860530</v>
      </c>
      <c r="F45" s="6"/>
      <c r="G45" s="6">
        <v>82860530</v>
      </c>
      <c r="H45" s="6"/>
      <c r="I45" s="6">
        <v>82860530</v>
      </c>
    </row>
    <row r="46" spans="1:9">
      <c r="A46" s="9" t="s">
        <v>65</v>
      </c>
      <c r="B46" s="6">
        <v>224054500</v>
      </c>
      <c r="C46" s="6"/>
      <c r="D46" s="6"/>
      <c r="E46" s="6">
        <v>224054500</v>
      </c>
      <c r="F46" s="6"/>
      <c r="G46" s="6">
        <v>224054500</v>
      </c>
      <c r="H46" s="6"/>
      <c r="I46" s="6">
        <v>224054500</v>
      </c>
    </row>
    <row r="47" spans="1:9">
      <c r="A47" s="9" t="s">
        <v>70</v>
      </c>
      <c r="B47" s="6">
        <v>138799640</v>
      </c>
      <c r="C47" s="6"/>
      <c r="D47" s="6"/>
      <c r="E47" s="6">
        <v>138799640</v>
      </c>
      <c r="F47" s="6"/>
      <c r="G47" s="6">
        <v>138799640</v>
      </c>
      <c r="H47" s="6"/>
      <c r="I47" s="6">
        <v>138799640</v>
      </c>
    </row>
    <row r="48" spans="1:9">
      <c r="A48" s="9" t="s">
        <v>71</v>
      </c>
      <c r="B48" s="6">
        <v>188363420</v>
      </c>
      <c r="C48" s="6"/>
      <c r="D48" s="6"/>
      <c r="E48" s="6">
        <v>188363420</v>
      </c>
      <c r="F48" s="6"/>
      <c r="G48" s="6">
        <v>188363420</v>
      </c>
      <c r="H48" s="6"/>
      <c r="I48" s="6">
        <v>188363420</v>
      </c>
    </row>
    <row r="49" spans="1:9">
      <c r="A49" s="9" t="s">
        <v>72</v>
      </c>
      <c r="B49" s="6">
        <v>-328571130</v>
      </c>
      <c r="C49" s="6"/>
      <c r="D49" s="6"/>
      <c r="E49" s="6">
        <v>-328571130</v>
      </c>
      <c r="F49" s="6"/>
      <c r="G49" s="6">
        <v>-328571130</v>
      </c>
      <c r="H49" s="6"/>
      <c r="I49" s="6">
        <v>-328571130</v>
      </c>
    </row>
    <row r="50" spans="1:9">
      <c r="A50" s="9" t="s">
        <v>73</v>
      </c>
      <c r="B50" s="6">
        <v>-396033.84</v>
      </c>
      <c r="C50" s="6"/>
      <c r="D50" s="6"/>
      <c r="E50" s="6">
        <v>-396033.84</v>
      </c>
      <c r="F50" s="6"/>
      <c r="G50" s="6">
        <v>-396033.84</v>
      </c>
      <c r="H50" s="6"/>
      <c r="I50" s="6">
        <v>-396033.84</v>
      </c>
    </row>
    <row r="51" spans="1:9">
      <c r="A51" s="3" t="s">
        <v>39</v>
      </c>
      <c r="B51" s="4">
        <v>267137620.81000003</v>
      </c>
      <c r="C51" s="4">
        <v>7666076.1699999999</v>
      </c>
      <c r="D51" s="4">
        <v>905120657.90999985</v>
      </c>
      <c r="E51" s="4">
        <v>1179924354.8899999</v>
      </c>
      <c r="F51" s="4">
        <v>912186344.03999996</v>
      </c>
      <c r="G51" s="4">
        <v>267738010.84999999</v>
      </c>
      <c r="H51" s="4">
        <v>0</v>
      </c>
      <c r="I51" s="4">
        <v>267738010.84999999</v>
      </c>
    </row>
    <row r="52" spans="1:9">
      <c r="A52" s="5" t="s">
        <v>40</v>
      </c>
      <c r="B52" s="6">
        <v>259327056.55000001</v>
      </c>
      <c r="C52" s="6"/>
      <c r="D52" s="6">
        <v>208004.03999999998</v>
      </c>
      <c r="E52" s="6">
        <v>259535060.58999997</v>
      </c>
      <c r="F52" s="6"/>
      <c r="G52" s="6">
        <v>259535060.58999997</v>
      </c>
      <c r="H52" s="6"/>
      <c r="I52" s="6">
        <v>259535060.58999997</v>
      </c>
    </row>
    <row r="53" spans="1:9">
      <c r="A53" s="5" t="s">
        <v>41</v>
      </c>
      <c r="B53" s="6">
        <v>10463.16</v>
      </c>
      <c r="C53" s="6"/>
      <c r="D53" s="6"/>
      <c r="E53" s="6">
        <v>10463.16</v>
      </c>
      <c r="F53" s="6"/>
      <c r="G53" s="6">
        <v>10463.16</v>
      </c>
      <c r="H53" s="6"/>
      <c r="I53" s="6">
        <v>10463.16</v>
      </c>
    </row>
    <row r="54" spans="1:9">
      <c r="A54" s="5" t="s">
        <v>42</v>
      </c>
      <c r="B54" s="6">
        <v>12000</v>
      </c>
      <c r="C54" s="6">
        <v>7666076.1699999999</v>
      </c>
      <c r="D54" s="6">
        <v>904520267.86999989</v>
      </c>
      <c r="E54" s="6">
        <v>912198344.03999996</v>
      </c>
      <c r="F54" s="6">
        <v>912186344.03999996</v>
      </c>
      <c r="G54" s="6">
        <v>12000</v>
      </c>
      <c r="H54" s="6"/>
      <c r="I54" s="6">
        <v>12000</v>
      </c>
    </row>
    <row r="55" spans="1:9">
      <c r="A55" s="5" t="s">
        <v>43</v>
      </c>
      <c r="B55" s="6">
        <v>85273.19</v>
      </c>
      <c r="C55" s="6"/>
      <c r="D55" s="6"/>
      <c r="E55" s="6">
        <v>85273.19</v>
      </c>
      <c r="F55" s="6"/>
      <c r="G55" s="6">
        <v>85273.19</v>
      </c>
      <c r="H55" s="6"/>
      <c r="I55" s="6">
        <v>85273.19</v>
      </c>
    </row>
    <row r="56" spans="1:9">
      <c r="A56" s="5" t="s">
        <v>44</v>
      </c>
      <c r="B56" s="6">
        <v>34920.080000000002</v>
      </c>
      <c r="C56" s="6"/>
      <c r="D56" s="6"/>
      <c r="E56" s="6">
        <v>34920.080000000002</v>
      </c>
      <c r="F56" s="6"/>
      <c r="G56" s="6">
        <v>34920.080000000002</v>
      </c>
      <c r="H56" s="6"/>
      <c r="I56" s="6">
        <v>34920.080000000002</v>
      </c>
    </row>
    <row r="57" spans="1:9">
      <c r="A57" s="5" t="s">
        <v>45</v>
      </c>
      <c r="B57" s="6">
        <v>107737.53</v>
      </c>
      <c r="C57" s="6"/>
      <c r="D57" s="6">
        <v>392386</v>
      </c>
      <c r="E57" s="6">
        <v>500123.53</v>
      </c>
      <c r="F57" s="6"/>
      <c r="G57" s="6">
        <v>500123.53</v>
      </c>
      <c r="H57" s="6"/>
      <c r="I57" s="6">
        <v>500123.53</v>
      </c>
    </row>
    <row r="58" spans="1:9">
      <c r="A58" s="5" t="s">
        <v>46</v>
      </c>
      <c r="B58" s="6">
        <v>7560170.2999999998</v>
      </c>
      <c r="C58" s="6"/>
      <c r="D58" s="6"/>
      <c r="E58" s="6">
        <v>7560170.2999999998</v>
      </c>
      <c r="F58" s="6"/>
      <c r="G58" s="6">
        <v>7560170.2999999998</v>
      </c>
      <c r="H58" s="6"/>
      <c r="I58" s="6">
        <v>7560170.2999999998</v>
      </c>
    </row>
    <row r="59" spans="1:9">
      <c r="A59" s="3" t="s">
        <v>47</v>
      </c>
      <c r="B59" s="4">
        <v>224500000</v>
      </c>
      <c r="C59" s="4"/>
      <c r="D59" s="4"/>
      <c r="E59" s="4">
        <v>224500000</v>
      </c>
      <c r="F59" s="4"/>
      <c r="G59" s="4">
        <v>224500000</v>
      </c>
      <c r="H59" s="4"/>
      <c r="I59" s="4">
        <v>224500000</v>
      </c>
    </row>
    <row r="60" spans="1:9" ht="13.5" thickBot="1">
      <c r="A60" s="10" t="s">
        <v>48</v>
      </c>
      <c r="B60" s="11">
        <v>224500000</v>
      </c>
      <c r="C60" s="11"/>
      <c r="D60" s="11"/>
      <c r="E60" s="11">
        <v>224500000</v>
      </c>
      <c r="F60" s="11"/>
      <c r="G60" s="11">
        <v>224500000</v>
      </c>
      <c r="H60" s="11"/>
      <c r="I60" s="11">
        <v>224500000</v>
      </c>
    </row>
    <row r="61" spans="1:9" ht="13.5" thickTop="1">
      <c r="A61" s="12" t="s">
        <v>49</v>
      </c>
      <c r="B61" s="13">
        <v>3291218164.52</v>
      </c>
      <c r="C61" s="13">
        <v>7744420.8399999999</v>
      </c>
      <c r="D61" s="13">
        <v>917371337.03999984</v>
      </c>
      <c r="E61" s="13">
        <v>4216333922.3999996</v>
      </c>
      <c r="F61" s="13">
        <v>912186344.03999996</v>
      </c>
      <c r="G61" s="13">
        <v>3304147578.3599997</v>
      </c>
      <c r="H61" s="13">
        <v>-701597891.75999999</v>
      </c>
      <c r="I61" s="13">
        <v>2602549686.5999999</v>
      </c>
    </row>
    <row r="62" spans="1:9">
      <c r="B62" s="15"/>
      <c r="C62" s="15"/>
      <c r="D62" s="15"/>
      <c r="E62" s="15"/>
      <c r="F62" s="15"/>
      <c r="G62" s="15"/>
      <c r="H62" s="15"/>
    </row>
    <row r="63" spans="1:9">
      <c r="D63" s="15"/>
      <c r="E63" s="15"/>
      <c r="F63" s="15"/>
    </row>
    <row r="64" spans="1:9">
      <c r="D64" s="15"/>
      <c r="E64" s="15"/>
      <c r="F64" s="15"/>
    </row>
    <row r="65" spans="1:9">
      <c r="D65" s="15"/>
      <c r="E65" s="15"/>
      <c r="F65" s="15"/>
    </row>
    <row r="68" spans="1:9">
      <c r="A68" s="16"/>
      <c r="B68" s="17"/>
      <c r="C68" s="17"/>
      <c r="D68" s="17"/>
      <c r="G68" s="17"/>
      <c r="H68" s="17"/>
      <c r="I68" s="17"/>
    </row>
    <row r="69" spans="1:9">
      <c r="A69" s="16"/>
    </row>
    <row r="71" spans="1:9">
      <c r="A71" s="18"/>
      <c r="B71" s="15"/>
      <c r="C71" s="15"/>
      <c r="D71" s="15"/>
      <c r="G71" s="15"/>
      <c r="H71" s="15"/>
      <c r="I71" s="15"/>
    </row>
    <row r="72" spans="1:9">
      <c r="A72" s="18"/>
      <c r="B72" s="15"/>
      <c r="C72" s="15"/>
      <c r="D72" s="15"/>
      <c r="G72" s="15"/>
      <c r="H72" s="15"/>
      <c r="I72" s="15"/>
    </row>
    <row r="73" spans="1:9">
      <c r="A73" s="19"/>
      <c r="B73" s="20"/>
      <c r="C73" s="20"/>
      <c r="D73" s="20"/>
      <c r="G73" s="20"/>
      <c r="H73" s="20"/>
      <c r="I73" s="20"/>
    </row>
    <row r="74" spans="1:9">
      <c r="A74" s="16"/>
    </row>
    <row r="76" spans="1:9">
      <c r="A76" s="18"/>
      <c r="B76" s="15"/>
      <c r="C76" s="15"/>
      <c r="D76" s="15"/>
      <c r="G76" s="15"/>
      <c r="H76" s="15"/>
      <c r="I76" s="15"/>
    </row>
    <row r="77" spans="1:9">
      <c r="A77" s="18"/>
      <c r="B77" s="15"/>
      <c r="C77" s="15"/>
      <c r="D77" s="15"/>
      <c r="G77" s="15"/>
      <c r="H77" s="15"/>
      <c r="I77" s="15"/>
    </row>
    <row r="78" spans="1:9">
      <c r="A78" s="18"/>
      <c r="B78" s="15"/>
      <c r="C78" s="15"/>
      <c r="D78" s="15"/>
      <c r="G78" s="15"/>
      <c r="H78" s="15"/>
      <c r="I78" s="15"/>
    </row>
    <row r="79" spans="1:9">
      <c r="A79" s="18"/>
      <c r="B79" s="15"/>
      <c r="C79" s="15"/>
      <c r="D79" s="15"/>
      <c r="G79" s="15"/>
      <c r="H79" s="15"/>
      <c r="I79" s="15"/>
    </row>
    <row r="80" spans="1:9">
      <c r="A80" s="19"/>
      <c r="B80" s="20"/>
      <c r="C80" s="20"/>
      <c r="D80" s="20"/>
      <c r="G80" s="20"/>
      <c r="H80" s="20"/>
      <c r="I80" s="20"/>
    </row>
    <row r="81" spans="1:9">
      <c r="A81" s="16"/>
    </row>
    <row r="82" spans="1:9">
      <c r="B82" s="15"/>
      <c r="C82" s="15"/>
      <c r="D82" s="15"/>
      <c r="G82" s="15"/>
      <c r="H82" s="15"/>
      <c r="I82" s="15"/>
    </row>
    <row r="83" spans="1:9">
      <c r="A83" s="18"/>
      <c r="B83" s="15"/>
      <c r="C83" s="15"/>
      <c r="D83" s="15"/>
      <c r="G83" s="15"/>
      <c r="H83" s="15"/>
      <c r="I83" s="15"/>
    </row>
    <row r="84" spans="1:9">
      <c r="A84" s="18"/>
      <c r="B84" s="15"/>
      <c r="C84" s="15"/>
      <c r="D84" s="15"/>
      <c r="G84" s="15"/>
      <c r="H84" s="15"/>
      <c r="I84" s="15"/>
    </row>
    <row r="85" spans="1:9">
      <c r="A85" s="18"/>
      <c r="B85" s="20"/>
      <c r="C85" s="20"/>
      <c r="D85" s="20"/>
      <c r="G85" s="20"/>
      <c r="H85" s="20"/>
      <c r="I85" s="20"/>
    </row>
    <row r="87" spans="1:9">
      <c r="A87" s="18"/>
      <c r="B87" s="15"/>
      <c r="C87" s="15"/>
      <c r="D87" s="15"/>
      <c r="G87" s="15"/>
      <c r="H87" s="15"/>
      <c r="I87" s="15"/>
    </row>
    <row r="88" spans="1:9">
      <c r="A88" s="18"/>
      <c r="B88" s="15"/>
      <c r="C88" s="15"/>
      <c r="D88" s="15"/>
      <c r="G88" s="15"/>
      <c r="H88" s="15"/>
      <c r="I88" s="15"/>
    </row>
    <row r="89" spans="1:9">
      <c r="A89" s="18"/>
      <c r="B89" s="20"/>
      <c r="C89" s="20"/>
      <c r="D89" s="20"/>
      <c r="G89" s="20"/>
      <c r="H89" s="20"/>
      <c r="I89" s="20"/>
    </row>
    <row r="91" spans="1:9">
      <c r="A91" s="18"/>
      <c r="B91" s="15"/>
      <c r="C91" s="15"/>
      <c r="D91" s="15"/>
      <c r="G91" s="15"/>
      <c r="H91" s="15"/>
      <c r="I91" s="15"/>
    </row>
    <row r="92" spans="1:9">
      <c r="A92" s="18"/>
      <c r="B92" s="15"/>
      <c r="C92" s="15"/>
      <c r="D92" s="15"/>
      <c r="G92" s="15"/>
      <c r="H92" s="15"/>
      <c r="I92" s="15"/>
    </row>
    <row r="93" spans="1:9">
      <c r="A93" s="18"/>
      <c r="B93" s="20"/>
      <c r="C93" s="20"/>
      <c r="D93" s="20"/>
      <c r="G93" s="20"/>
      <c r="H93" s="20"/>
      <c r="I93" s="20"/>
    </row>
    <row r="95" spans="1:9">
      <c r="A95" s="18"/>
      <c r="B95" s="15"/>
      <c r="C95" s="15"/>
      <c r="D95" s="15"/>
      <c r="G95" s="15"/>
      <c r="H95" s="15"/>
      <c r="I95" s="15"/>
    </row>
    <row r="96" spans="1:9">
      <c r="A96" s="18"/>
      <c r="B96" s="15"/>
      <c r="C96" s="15"/>
      <c r="D96" s="15"/>
      <c r="G96" s="15"/>
      <c r="H96" s="15"/>
      <c r="I96" s="15"/>
    </row>
    <row r="97" spans="1:9">
      <c r="A97" s="18"/>
      <c r="B97" s="20"/>
      <c r="C97" s="20"/>
      <c r="D97" s="20"/>
      <c r="G97" s="20"/>
      <c r="H97" s="20"/>
      <c r="I97" s="20"/>
    </row>
    <row r="99" spans="1:9">
      <c r="A99" s="18"/>
      <c r="B99" s="15"/>
      <c r="C99" s="15"/>
      <c r="D99" s="15"/>
      <c r="G99" s="15"/>
      <c r="H99" s="15"/>
      <c r="I99" s="15"/>
    </row>
    <row r="100" spans="1:9">
      <c r="A100" s="18"/>
      <c r="B100" s="15"/>
      <c r="C100" s="15"/>
      <c r="D100" s="15"/>
      <c r="G100" s="15"/>
      <c r="H100" s="15"/>
      <c r="I100" s="15"/>
    </row>
    <row r="101" spans="1:9">
      <c r="A101" s="18"/>
      <c r="B101" s="20"/>
      <c r="C101" s="20"/>
      <c r="D101" s="20"/>
      <c r="G101" s="20"/>
      <c r="H101" s="20"/>
      <c r="I101" s="20"/>
    </row>
    <row r="103" spans="1:9">
      <c r="A103" s="18"/>
      <c r="B103" s="15"/>
      <c r="C103" s="15"/>
      <c r="D103" s="15"/>
      <c r="G103" s="15"/>
      <c r="H103" s="15"/>
      <c r="I103" s="15"/>
    </row>
    <row r="104" spans="1:9">
      <c r="A104" s="18"/>
      <c r="B104" s="15"/>
      <c r="C104" s="15"/>
      <c r="D104" s="15"/>
      <c r="G104" s="15"/>
      <c r="H104" s="15"/>
      <c r="I104" s="15"/>
    </row>
    <row r="105" spans="1:9">
      <c r="A105" s="18"/>
      <c r="B105" s="20"/>
      <c r="C105" s="20"/>
      <c r="D105" s="20"/>
      <c r="G105" s="20"/>
      <c r="H105" s="20"/>
      <c r="I105" s="20"/>
    </row>
    <row r="106" spans="1:9">
      <c r="A106" s="19"/>
      <c r="B106" s="20"/>
      <c r="C106" s="20"/>
      <c r="D106" s="20"/>
      <c r="G106" s="20"/>
      <c r="H106" s="20"/>
      <c r="I106" s="20"/>
    </row>
    <row r="108" spans="1:9">
      <c r="A108" s="16"/>
    </row>
    <row r="110" spans="1:9">
      <c r="A110" s="18"/>
    </row>
    <row r="111" spans="1:9">
      <c r="A111" s="21"/>
      <c r="B111" s="15"/>
      <c r="C111" s="15"/>
      <c r="D111" s="15"/>
      <c r="G111" s="15"/>
      <c r="H111" s="15"/>
      <c r="I111" s="15"/>
    </row>
    <row r="112" spans="1:9">
      <c r="A112" s="21"/>
      <c r="B112" s="15"/>
      <c r="C112" s="15"/>
      <c r="D112" s="15"/>
      <c r="G112" s="15"/>
      <c r="H112" s="15"/>
      <c r="I112" s="15"/>
    </row>
    <row r="113" spans="1:9">
      <c r="A113" s="23"/>
      <c r="B113" s="20"/>
      <c r="C113" s="20"/>
      <c r="D113" s="20"/>
      <c r="G113" s="20"/>
      <c r="H113" s="20"/>
      <c r="I113" s="20"/>
    </row>
    <row r="114" spans="1:9">
      <c r="A114" s="18"/>
    </row>
    <row r="115" spans="1:9">
      <c r="A115" s="21"/>
      <c r="B115" s="15"/>
      <c r="C115" s="15"/>
      <c r="D115" s="15"/>
      <c r="G115" s="15"/>
      <c r="H115" s="15"/>
      <c r="I115" s="15"/>
    </row>
    <row r="116" spans="1:9">
      <c r="A116" s="21"/>
      <c r="B116" s="15"/>
      <c r="C116" s="15"/>
      <c r="D116" s="15"/>
      <c r="G116" s="15"/>
      <c r="H116" s="15"/>
      <c r="I116" s="15"/>
    </row>
    <row r="117" spans="1:9">
      <c r="A117" s="21"/>
      <c r="B117" s="15"/>
      <c r="C117" s="15"/>
      <c r="D117" s="15"/>
      <c r="G117" s="15"/>
      <c r="H117" s="15"/>
      <c r="I117" s="15"/>
    </row>
    <row r="118" spans="1:9">
      <c r="A118" s="21"/>
      <c r="B118" s="15"/>
      <c r="C118" s="15"/>
      <c r="D118" s="15"/>
      <c r="G118" s="15"/>
      <c r="H118" s="15"/>
      <c r="I118" s="15"/>
    </row>
    <row r="119" spans="1:9">
      <c r="A119" s="21"/>
      <c r="B119" s="15"/>
      <c r="C119" s="15"/>
      <c r="D119" s="15"/>
      <c r="G119" s="15"/>
      <c r="H119" s="15"/>
      <c r="I119" s="15"/>
    </row>
    <row r="120" spans="1:9">
      <c r="A120" s="21"/>
      <c r="B120" s="15"/>
      <c r="C120" s="15"/>
      <c r="D120" s="15"/>
      <c r="G120" s="15"/>
      <c r="H120" s="15"/>
      <c r="I120" s="15"/>
    </row>
    <row r="121" spans="1:9">
      <c r="A121" s="21"/>
      <c r="B121" s="15"/>
      <c r="C121" s="15"/>
      <c r="D121" s="15"/>
      <c r="G121" s="15"/>
      <c r="H121" s="15"/>
      <c r="I121" s="15"/>
    </row>
    <row r="122" spans="1:9">
      <c r="A122" s="21"/>
      <c r="B122" s="15"/>
      <c r="C122" s="15"/>
      <c r="D122" s="15"/>
      <c r="G122" s="15"/>
      <c r="H122" s="15"/>
      <c r="I122" s="15"/>
    </row>
    <row r="123" spans="1:9">
      <c r="A123" s="21"/>
      <c r="B123" s="15"/>
      <c r="C123" s="15"/>
      <c r="D123" s="15"/>
      <c r="G123" s="15"/>
      <c r="H123" s="15"/>
      <c r="I123" s="15"/>
    </row>
    <row r="124" spans="1:9">
      <c r="A124" s="21"/>
      <c r="B124" s="15"/>
      <c r="C124" s="15"/>
      <c r="D124" s="15"/>
      <c r="E124" s="15"/>
      <c r="G124" s="15"/>
      <c r="H124" s="15"/>
      <c r="I124" s="15"/>
    </row>
    <row r="125" spans="1:9">
      <c r="A125" s="21"/>
      <c r="B125" s="15"/>
      <c r="C125" s="15"/>
      <c r="D125" s="15"/>
      <c r="E125" s="15"/>
      <c r="G125" s="15"/>
      <c r="H125" s="15"/>
      <c r="I125" s="15"/>
    </row>
    <row r="126" spans="1:9">
      <c r="A126" s="21"/>
      <c r="B126" s="15"/>
      <c r="C126" s="15"/>
      <c r="D126" s="15"/>
      <c r="G126" s="15"/>
      <c r="H126" s="15"/>
      <c r="I126" s="15"/>
    </row>
    <row r="127" spans="1:9">
      <c r="A127" s="21"/>
      <c r="B127" s="15"/>
      <c r="C127" s="15"/>
      <c r="D127" s="15"/>
      <c r="G127" s="15"/>
      <c r="H127" s="15"/>
      <c r="I127" s="15"/>
    </row>
    <row r="128" spans="1:9">
      <c r="A128" s="21"/>
      <c r="B128" s="15"/>
      <c r="C128" s="15"/>
      <c r="D128" s="15"/>
      <c r="G128" s="15"/>
      <c r="H128" s="15"/>
      <c r="I128" s="15"/>
    </row>
    <row r="129" spans="1:9">
      <c r="A129" s="21"/>
      <c r="B129" s="15"/>
      <c r="C129" s="15"/>
      <c r="D129" s="15"/>
      <c r="G129" s="15"/>
      <c r="H129" s="15"/>
      <c r="I129" s="15"/>
    </row>
    <row r="130" spans="1:9">
      <c r="A130" s="21"/>
      <c r="B130" s="20"/>
      <c r="C130" s="20"/>
      <c r="D130" s="20"/>
      <c r="G130" s="20"/>
      <c r="H130" s="20"/>
      <c r="I130" s="20"/>
    </row>
    <row r="131" spans="1:9">
      <c r="A131" s="19"/>
      <c r="B131" s="20"/>
      <c r="C131" s="20"/>
      <c r="D131" s="20"/>
      <c r="G131" s="20"/>
      <c r="H131" s="20"/>
      <c r="I131" s="20"/>
    </row>
    <row r="132" spans="1:9">
      <c r="A132" s="18"/>
    </row>
    <row r="133" spans="1:9">
      <c r="A133" s="22"/>
      <c r="B133" s="20"/>
      <c r="C133" s="20"/>
      <c r="D133" s="20"/>
      <c r="G133" s="20"/>
      <c r="H133" s="20"/>
      <c r="I133" s="20"/>
    </row>
  </sheetData>
  <mergeCells count="2">
    <mergeCell ref="A1:I1"/>
    <mergeCell ref="B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90" zoomScaleNormal="90" workbookViewId="0">
      <selection sqref="A1:F1"/>
    </sheetView>
  </sheetViews>
  <sheetFormatPr baseColWidth="10" defaultRowHeight="12.75"/>
  <cols>
    <col min="1" max="1" width="60.7109375" style="14" customWidth="1"/>
    <col min="2" max="6" width="14.7109375" style="14" customWidth="1"/>
    <col min="7" max="16384" width="11.42578125" style="14"/>
  </cols>
  <sheetData>
    <row r="1" spans="1:6">
      <c r="A1" s="33" t="s">
        <v>86</v>
      </c>
      <c r="B1" s="33"/>
      <c r="C1" s="33"/>
      <c r="D1" s="33"/>
      <c r="E1" s="33"/>
      <c r="F1" s="33"/>
    </row>
    <row r="2" spans="1:6">
      <c r="A2" s="24" t="s">
        <v>87</v>
      </c>
      <c r="B2" s="33" t="s">
        <v>88</v>
      </c>
      <c r="C2" s="33"/>
      <c r="D2" s="33"/>
      <c r="E2" s="33"/>
      <c r="F2" s="33"/>
    </row>
    <row r="3" spans="1:6">
      <c r="A3" s="24" t="s">
        <v>89</v>
      </c>
      <c r="B3" s="25" t="s">
        <v>90</v>
      </c>
      <c r="C3" s="25" t="s">
        <v>91</v>
      </c>
      <c r="D3" s="25" t="s">
        <v>76</v>
      </c>
      <c r="E3" s="25" t="s">
        <v>9</v>
      </c>
      <c r="F3" s="25" t="s">
        <v>92</v>
      </c>
    </row>
    <row r="4" spans="1:6">
      <c r="A4" s="26" t="s">
        <v>50</v>
      </c>
      <c r="B4" s="27">
        <f>SUM(B5:B6)</f>
        <v>781305723.55999994</v>
      </c>
      <c r="C4" s="27">
        <f>SUM(C5:C6)</f>
        <v>96634966.439999998</v>
      </c>
      <c r="D4" s="27">
        <f>B4+C4</f>
        <v>877940690</v>
      </c>
      <c r="E4" s="27"/>
      <c r="F4" s="27">
        <f>D4+E4</f>
        <v>877940690</v>
      </c>
    </row>
    <row r="5" spans="1:6">
      <c r="A5" s="5" t="s">
        <v>51</v>
      </c>
      <c r="B5" s="6">
        <v>877940690</v>
      </c>
      <c r="C5" s="6">
        <v>0</v>
      </c>
      <c r="D5" s="6">
        <f t="shared" ref="D5:D67" si="0">B5+C5</f>
        <v>877940690</v>
      </c>
      <c r="E5" s="6"/>
      <c r="F5" s="6">
        <f t="shared" ref="F5:F67" si="1">D5+E5</f>
        <v>877940690</v>
      </c>
    </row>
    <row r="6" spans="1:6">
      <c r="A6" s="5" t="s">
        <v>66</v>
      </c>
      <c r="B6" s="6">
        <v>-96634966.439999998</v>
      </c>
      <c r="C6" s="6">
        <v>96634966.439999998</v>
      </c>
      <c r="D6" s="6">
        <f t="shared" si="0"/>
        <v>0</v>
      </c>
      <c r="E6" s="6"/>
      <c r="F6" s="6">
        <f t="shared" si="1"/>
        <v>0</v>
      </c>
    </row>
    <row r="7" spans="1:6">
      <c r="A7" s="5"/>
      <c r="B7" s="6"/>
      <c r="C7" s="6"/>
      <c r="D7" s="6"/>
      <c r="E7" s="6"/>
      <c r="F7" s="6"/>
    </row>
    <row r="8" spans="1:6">
      <c r="A8" s="3" t="s">
        <v>93</v>
      </c>
      <c r="B8" s="4">
        <f>SUM(B9:B12)</f>
        <v>850245880.09000003</v>
      </c>
      <c r="C8" s="4">
        <f>SUM(C9:C12)</f>
        <v>181824034.25999999</v>
      </c>
      <c r="D8" s="4">
        <f t="shared" si="0"/>
        <v>1032069914.35</v>
      </c>
      <c r="E8" s="4"/>
      <c r="F8" s="4">
        <f t="shared" si="1"/>
        <v>1032069914.35</v>
      </c>
    </row>
    <row r="9" spans="1:6">
      <c r="A9" s="5" t="s">
        <v>52</v>
      </c>
      <c r="B9" s="6">
        <v>1064480160</v>
      </c>
      <c r="C9" s="6">
        <v>0</v>
      </c>
      <c r="D9" s="6">
        <f t="shared" si="0"/>
        <v>1064480160</v>
      </c>
      <c r="E9" s="6"/>
      <c r="F9" s="6">
        <f t="shared" si="1"/>
        <v>1064480160</v>
      </c>
    </row>
    <row r="10" spans="1:6">
      <c r="A10" s="5" t="s">
        <v>66</v>
      </c>
      <c r="B10" s="6">
        <v>-360201840</v>
      </c>
      <c r="C10" s="6">
        <v>360201844.25999999</v>
      </c>
      <c r="D10" s="6">
        <f t="shared" si="0"/>
        <v>4.2599999904632568</v>
      </c>
      <c r="E10" s="6"/>
      <c r="F10" s="6">
        <f t="shared" si="1"/>
        <v>4.2599999904632568</v>
      </c>
    </row>
    <row r="11" spans="1:6">
      <c r="A11" s="5" t="s">
        <v>94</v>
      </c>
      <c r="B11" s="6">
        <v>178377810</v>
      </c>
      <c r="C11" s="6">
        <v>-178377810</v>
      </c>
      <c r="D11" s="6">
        <f t="shared" si="0"/>
        <v>0</v>
      </c>
      <c r="E11" s="6"/>
      <c r="F11" s="6">
        <f t="shared" si="1"/>
        <v>0</v>
      </c>
    </row>
    <row r="12" spans="1:6">
      <c r="A12" s="5" t="s">
        <v>95</v>
      </c>
      <c r="B12" s="6">
        <v>-32410249.91</v>
      </c>
      <c r="C12" s="6">
        <v>0</v>
      </c>
      <c r="D12" s="6">
        <f t="shared" si="0"/>
        <v>-32410249.91</v>
      </c>
      <c r="E12" s="6"/>
      <c r="F12" s="6">
        <f t="shared" si="1"/>
        <v>-32410249.91</v>
      </c>
    </row>
    <row r="13" spans="1:6">
      <c r="A13" s="5"/>
      <c r="B13" s="6"/>
      <c r="C13" s="6"/>
      <c r="D13" s="6"/>
      <c r="E13" s="6"/>
      <c r="F13" s="6"/>
    </row>
    <row r="14" spans="1:6">
      <c r="A14" s="26" t="s">
        <v>96</v>
      </c>
      <c r="B14" s="4">
        <f>B15+B19+B23+B27+B31+B35</f>
        <v>381328974.54000008</v>
      </c>
      <c r="C14" s="4">
        <f>C15+C19+C23+C27+C31+C35</f>
        <v>26651925.460000001</v>
      </c>
      <c r="D14" s="4">
        <f>B14+C14</f>
        <v>407980900.00000006</v>
      </c>
      <c r="E14" s="4"/>
      <c r="F14" s="4">
        <f t="shared" si="1"/>
        <v>407980900.00000006</v>
      </c>
    </row>
    <row r="15" spans="1:6">
      <c r="A15" s="7" t="s">
        <v>53</v>
      </c>
      <c r="B15" s="8">
        <f>SUM(B16:B17)</f>
        <v>5669950.8399999999</v>
      </c>
      <c r="C15" s="8">
        <f>SUM(C16:C17)</f>
        <v>47919.16</v>
      </c>
      <c r="D15" s="8">
        <f t="shared" si="0"/>
        <v>5717870</v>
      </c>
      <c r="E15" s="8"/>
      <c r="F15" s="8">
        <f t="shared" si="1"/>
        <v>5717870</v>
      </c>
    </row>
    <row r="16" spans="1:6">
      <c r="A16" s="28" t="s">
        <v>54</v>
      </c>
      <c r="B16" s="6">
        <v>5717870</v>
      </c>
      <c r="C16" s="6">
        <v>0</v>
      </c>
      <c r="D16" s="6">
        <f t="shared" si="0"/>
        <v>5717870</v>
      </c>
      <c r="E16" s="6"/>
      <c r="F16" s="6">
        <f t="shared" si="1"/>
        <v>5717870</v>
      </c>
    </row>
    <row r="17" spans="1:6">
      <c r="A17" s="5" t="s">
        <v>66</v>
      </c>
      <c r="B17" s="6">
        <v>-47919.16</v>
      </c>
      <c r="C17" s="6">
        <v>47919.16</v>
      </c>
      <c r="D17" s="6">
        <f t="shared" si="0"/>
        <v>0</v>
      </c>
      <c r="E17" s="6"/>
      <c r="F17" s="6">
        <f t="shared" si="1"/>
        <v>0</v>
      </c>
    </row>
    <row r="18" spans="1:6">
      <c r="A18" s="10"/>
      <c r="B18" s="11"/>
      <c r="C18" s="11"/>
      <c r="D18" s="11"/>
      <c r="E18" s="11"/>
      <c r="F18" s="11"/>
    </row>
    <row r="19" spans="1:6">
      <c r="A19" s="7" t="s">
        <v>55</v>
      </c>
      <c r="B19" s="8">
        <f>SUM(B20:B21)</f>
        <v>14207245.49</v>
      </c>
      <c r="C19" s="8">
        <f>SUM(C20:C21)</f>
        <v>2085654.51</v>
      </c>
      <c r="D19" s="8">
        <f t="shared" si="0"/>
        <v>16292900</v>
      </c>
      <c r="E19" s="8"/>
      <c r="F19" s="8">
        <f t="shared" si="1"/>
        <v>16292900</v>
      </c>
    </row>
    <row r="20" spans="1:6">
      <c r="A20" s="28" t="s">
        <v>56</v>
      </c>
      <c r="B20" s="6">
        <v>16292900</v>
      </c>
      <c r="C20" s="6">
        <v>0</v>
      </c>
      <c r="D20" s="6">
        <f t="shared" si="0"/>
        <v>16292900</v>
      </c>
      <c r="E20" s="6"/>
      <c r="F20" s="6">
        <f t="shared" si="1"/>
        <v>16292900</v>
      </c>
    </row>
    <row r="21" spans="1:6">
      <c r="A21" s="5" t="s">
        <v>66</v>
      </c>
      <c r="B21" s="6">
        <v>-2085654.51</v>
      </c>
      <c r="C21" s="6">
        <v>2085654.51</v>
      </c>
      <c r="D21" s="6">
        <f t="shared" si="0"/>
        <v>0</v>
      </c>
      <c r="E21" s="6"/>
      <c r="F21" s="6">
        <f t="shared" si="1"/>
        <v>0</v>
      </c>
    </row>
    <row r="22" spans="1:6">
      <c r="A22" s="10"/>
      <c r="B22" s="11"/>
      <c r="C22" s="11"/>
      <c r="D22" s="11"/>
      <c r="E22" s="11"/>
      <c r="F22" s="11"/>
    </row>
    <row r="23" spans="1:6">
      <c r="A23" s="7" t="s">
        <v>57</v>
      </c>
      <c r="B23" s="8">
        <f>SUM(B24:B25)</f>
        <v>167873012.96000001</v>
      </c>
      <c r="C23" s="8">
        <f>SUM(C24:C25)</f>
        <v>19923697.039999999</v>
      </c>
      <c r="D23" s="8">
        <f t="shared" si="0"/>
        <v>187796710</v>
      </c>
      <c r="E23" s="8"/>
      <c r="F23" s="8">
        <f t="shared" si="1"/>
        <v>187796710</v>
      </c>
    </row>
    <row r="24" spans="1:6">
      <c r="A24" s="28" t="s">
        <v>58</v>
      </c>
      <c r="B24" s="6">
        <v>187796710</v>
      </c>
      <c r="C24" s="6">
        <v>0</v>
      </c>
      <c r="D24" s="6">
        <f t="shared" si="0"/>
        <v>187796710</v>
      </c>
      <c r="E24" s="6"/>
      <c r="F24" s="6">
        <f t="shared" si="1"/>
        <v>187796710</v>
      </c>
    </row>
    <row r="25" spans="1:6">
      <c r="A25" s="5" t="s">
        <v>66</v>
      </c>
      <c r="B25" s="6">
        <v>-19923697.039999999</v>
      </c>
      <c r="C25" s="6">
        <v>19923697.039999999</v>
      </c>
      <c r="D25" s="6">
        <f t="shared" si="0"/>
        <v>0</v>
      </c>
      <c r="E25" s="6"/>
      <c r="F25" s="6">
        <f t="shared" si="1"/>
        <v>0</v>
      </c>
    </row>
    <row r="26" spans="1:6">
      <c r="A26" s="10"/>
      <c r="B26" s="11"/>
      <c r="C26" s="11"/>
      <c r="D26" s="11"/>
      <c r="E26" s="11"/>
      <c r="F26" s="11"/>
    </row>
    <row r="27" spans="1:6">
      <c r="A27" s="7" t="s">
        <v>59</v>
      </c>
      <c r="B27" s="8">
        <f>SUM(B28:B29)</f>
        <v>159662191.43000001</v>
      </c>
      <c r="C27" s="8">
        <f>SUM(C28:C29)</f>
        <v>5618538.5700000003</v>
      </c>
      <c r="D27" s="8">
        <f t="shared" si="0"/>
        <v>165280730</v>
      </c>
      <c r="E27" s="8"/>
      <c r="F27" s="8">
        <f t="shared" si="1"/>
        <v>165280730</v>
      </c>
    </row>
    <row r="28" spans="1:6">
      <c r="A28" s="28" t="s">
        <v>60</v>
      </c>
      <c r="B28" s="6">
        <v>165280730</v>
      </c>
      <c r="C28" s="6">
        <v>0</v>
      </c>
      <c r="D28" s="6">
        <f t="shared" si="0"/>
        <v>165280730</v>
      </c>
      <c r="E28" s="6"/>
      <c r="F28" s="6">
        <f t="shared" si="1"/>
        <v>165280730</v>
      </c>
    </row>
    <row r="29" spans="1:6">
      <c r="A29" s="5" t="s">
        <v>66</v>
      </c>
      <c r="B29" s="6">
        <v>-5618538.5700000003</v>
      </c>
      <c r="C29" s="6">
        <v>5618538.5700000003</v>
      </c>
      <c r="D29" s="6">
        <f t="shared" si="0"/>
        <v>0</v>
      </c>
      <c r="E29" s="6"/>
      <c r="F29" s="6">
        <f t="shared" si="1"/>
        <v>0</v>
      </c>
    </row>
    <row r="30" spans="1:6">
      <c r="A30" s="10"/>
      <c r="B30" s="11"/>
      <c r="C30" s="11"/>
      <c r="D30" s="11"/>
      <c r="E30" s="11"/>
      <c r="F30" s="11"/>
    </row>
    <row r="31" spans="1:6">
      <c r="A31" s="7" t="s">
        <v>61</v>
      </c>
      <c r="B31" s="8">
        <f>SUM(B32:B33)</f>
        <v>296808.48</v>
      </c>
      <c r="C31" s="8">
        <f>SUM(C32:C33)</f>
        <v>59031.519999999997</v>
      </c>
      <c r="D31" s="8">
        <f t="shared" si="0"/>
        <v>355840</v>
      </c>
      <c r="E31" s="8"/>
      <c r="F31" s="8">
        <f t="shared" si="1"/>
        <v>355840</v>
      </c>
    </row>
    <row r="32" spans="1:6">
      <c r="A32" s="28" t="s">
        <v>62</v>
      </c>
      <c r="B32" s="6">
        <v>355840</v>
      </c>
      <c r="C32" s="6">
        <v>0</v>
      </c>
      <c r="D32" s="6">
        <f t="shared" si="0"/>
        <v>355840</v>
      </c>
      <c r="E32" s="6"/>
      <c r="F32" s="6">
        <f t="shared" si="1"/>
        <v>355840</v>
      </c>
    </row>
    <row r="33" spans="1:6">
      <c r="A33" s="5" t="s">
        <v>66</v>
      </c>
      <c r="B33" s="6">
        <v>-59031.519999999997</v>
      </c>
      <c r="C33" s="6">
        <v>59031.519999999997</v>
      </c>
      <c r="D33" s="6">
        <f t="shared" si="0"/>
        <v>0</v>
      </c>
      <c r="E33" s="6"/>
      <c r="F33" s="6">
        <f t="shared" si="1"/>
        <v>0</v>
      </c>
    </row>
    <row r="34" spans="1:6">
      <c r="A34" s="10"/>
      <c r="B34" s="11"/>
      <c r="C34" s="11"/>
      <c r="D34" s="11"/>
      <c r="E34" s="11"/>
      <c r="F34" s="11"/>
    </row>
    <row r="35" spans="1:6">
      <c r="A35" s="7" t="s">
        <v>63</v>
      </c>
      <c r="B35" s="8">
        <f>SUM(B36:B37)</f>
        <v>33619765.340000004</v>
      </c>
      <c r="C35" s="8">
        <f>SUM(C36:C37)</f>
        <v>-1082915.3400000001</v>
      </c>
      <c r="D35" s="8">
        <f t="shared" si="0"/>
        <v>32536850.000000004</v>
      </c>
      <c r="E35" s="8"/>
      <c r="F35" s="8">
        <f t="shared" si="1"/>
        <v>32536850.000000004</v>
      </c>
    </row>
    <row r="36" spans="1:6">
      <c r="A36" s="28" t="s">
        <v>64</v>
      </c>
      <c r="B36" s="6">
        <v>32536850</v>
      </c>
      <c r="C36" s="6">
        <v>0</v>
      </c>
      <c r="D36" s="6">
        <f t="shared" si="0"/>
        <v>32536850</v>
      </c>
      <c r="E36" s="6"/>
      <c r="F36" s="6">
        <f t="shared" si="1"/>
        <v>32536850</v>
      </c>
    </row>
    <row r="37" spans="1:6">
      <c r="A37" s="5" t="s">
        <v>66</v>
      </c>
      <c r="B37" s="6">
        <v>1082915.3400000001</v>
      </c>
      <c r="C37" s="6">
        <v>-1082915.3400000001</v>
      </c>
      <c r="D37" s="6">
        <f t="shared" si="0"/>
        <v>0</v>
      </c>
      <c r="E37" s="6"/>
      <c r="F37" s="6">
        <f t="shared" si="1"/>
        <v>0</v>
      </c>
    </row>
    <row r="38" spans="1:6">
      <c r="A38" s="5"/>
      <c r="B38" s="6"/>
      <c r="C38" s="6"/>
      <c r="D38" s="6"/>
      <c r="E38" s="6"/>
      <c r="F38" s="6"/>
    </row>
    <row r="39" spans="1:6">
      <c r="A39" s="26" t="s">
        <v>100</v>
      </c>
      <c r="B39" s="4">
        <f>B40+B44+B48+B52</f>
        <v>305110926.16000003</v>
      </c>
      <c r="C39" s="4">
        <f t="shared" ref="C39:F39" si="2">C40+C44+C48+C52</f>
        <v>-305110926.16000003</v>
      </c>
      <c r="D39" s="4">
        <f t="shared" si="2"/>
        <v>-2.6251655071973801E-8</v>
      </c>
      <c r="E39" s="4">
        <f t="shared" si="2"/>
        <v>-701597891.75999999</v>
      </c>
      <c r="F39" s="4">
        <f t="shared" si="2"/>
        <v>-701597891.75999999</v>
      </c>
    </row>
    <row r="40" spans="1:6">
      <c r="A40" s="7" t="s">
        <v>108</v>
      </c>
      <c r="B40" s="8">
        <f>SUM(B41:B42)</f>
        <v>0</v>
      </c>
      <c r="C40" s="8">
        <f t="shared" ref="C40:F40" si="3">SUM(C41:C42)</f>
        <v>0</v>
      </c>
      <c r="D40" s="8">
        <f t="shared" si="3"/>
        <v>0</v>
      </c>
      <c r="E40" s="8">
        <f t="shared" si="3"/>
        <v>-326984080.88</v>
      </c>
      <c r="F40" s="8">
        <f t="shared" si="3"/>
        <v>-326984080.88</v>
      </c>
    </row>
    <row r="41" spans="1:6">
      <c r="A41" s="28" t="s">
        <v>69</v>
      </c>
      <c r="B41" s="6">
        <v>0</v>
      </c>
      <c r="C41" s="6">
        <v>0</v>
      </c>
      <c r="D41" s="6">
        <f t="shared" si="0"/>
        <v>0</v>
      </c>
      <c r="E41" s="6">
        <v>-326984080.88</v>
      </c>
      <c r="F41" s="6">
        <f t="shared" si="1"/>
        <v>-326984080.88</v>
      </c>
    </row>
    <row r="42" spans="1:6">
      <c r="A42" s="5" t="s">
        <v>101</v>
      </c>
      <c r="B42" s="6">
        <v>0</v>
      </c>
      <c r="C42" s="6">
        <v>0</v>
      </c>
      <c r="D42" s="6">
        <f t="shared" si="0"/>
        <v>0</v>
      </c>
      <c r="E42" s="6"/>
      <c r="F42" s="6">
        <f t="shared" si="1"/>
        <v>0</v>
      </c>
    </row>
    <row r="43" spans="1:6">
      <c r="A43" s="10"/>
      <c r="B43" s="11"/>
      <c r="C43" s="11"/>
      <c r="D43" s="11"/>
      <c r="E43" s="11"/>
      <c r="F43" s="11"/>
    </row>
    <row r="44" spans="1:6">
      <c r="A44" s="7" t="s">
        <v>107</v>
      </c>
      <c r="B44" s="8">
        <f>SUM(B45:B46)</f>
        <v>0</v>
      </c>
      <c r="C44" s="8">
        <f t="shared" ref="C44" si="4">SUM(C45:C46)</f>
        <v>0</v>
      </c>
      <c r="D44" s="8">
        <f t="shared" ref="D44" si="5">SUM(D45:D46)</f>
        <v>0</v>
      </c>
      <c r="E44" s="8">
        <f t="shared" ref="E44" si="6">SUM(E45:E46)</f>
        <v>-374613810.88</v>
      </c>
      <c r="F44" s="8">
        <f t="shared" ref="F44" si="7">SUM(F45:F46)</f>
        <v>-374613810.88</v>
      </c>
    </row>
    <row r="45" spans="1:6">
      <c r="A45" s="28" t="s">
        <v>65</v>
      </c>
      <c r="B45" s="6">
        <v>0</v>
      </c>
      <c r="C45" s="6">
        <v>0</v>
      </c>
      <c r="D45" s="6">
        <f>B45+C45</f>
        <v>0</v>
      </c>
      <c r="E45" s="6">
        <v>-374613810.88</v>
      </c>
      <c r="F45" s="6">
        <f>D45+E45</f>
        <v>-374613810.88</v>
      </c>
    </row>
    <row r="46" spans="1:6">
      <c r="A46" s="5" t="s">
        <v>102</v>
      </c>
      <c r="B46" s="6">
        <v>0</v>
      </c>
      <c r="C46" s="6">
        <v>0</v>
      </c>
      <c r="D46" s="6">
        <f>B46+C46</f>
        <v>0</v>
      </c>
      <c r="E46" s="6"/>
      <c r="F46" s="6">
        <f>D46+E46</f>
        <v>0</v>
      </c>
    </row>
    <row r="47" spans="1:6">
      <c r="A47" s="10"/>
      <c r="B47" s="11"/>
      <c r="C47" s="11"/>
      <c r="D47" s="11"/>
      <c r="E47" s="11"/>
      <c r="F47" s="11"/>
    </row>
    <row r="48" spans="1:6">
      <c r="A48" s="7" t="s">
        <v>106</v>
      </c>
      <c r="B48" s="8">
        <f>SUM(B49:B50)</f>
        <v>0</v>
      </c>
      <c r="C48" s="8">
        <f t="shared" ref="C48" si="8">SUM(C49:C50)</f>
        <v>0</v>
      </c>
      <c r="D48" s="8">
        <f t="shared" ref="D48" si="9">SUM(D49:D50)</f>
        <v>0</v>
      </c>
      <c r="E48" s="8">
        <f t="shared" ref="E48" si="10">SUM(E49:E50)</f>
        <v>0</v>
      </c>
      <c r="F48" s="8">
        <f t="shared" ref="F48" si="11">SUM(F49:F50)</f>
        <v>0</v>
      </c>
    </row>
    <row r="49" spans="1:6">
      <c r="A49" s="28" t="s">
        <v>103</v>
      </c>
      <c r="B49" s="6">
        <v>0</v>
      </c>
      <c r="C49" s="6">
        <v>0</v>
      </c>
      <c r="D49" s="6">
        <f>B49+C49</f>
        <v>0</v>
      </c>
      <c r="E49" s="6"/>
      <c r="F49" s="6">
        <f t="shared" ref="F49:F50" si="12">D49+E49</f>
        <v>0</v>
      </c>
    </row>
    <row r="50" spans="1:6">
      <c r="A50" s="5" t="s">
        <v>104</v>
      </c>
      <c r="B50" s="6">
        <v>0</v>
      </c>
      <c r="C50" s="6">
        <v>0</v>
      </c>
      <c r="D50" s="6">
        <f>B50+C50</f>
        <v>0</v>
      </c>
      <c r="E50" s="6"/>
      <c r="F50" s="6">
        <f t="shared" si="12"/>
        <v>0</v>
      </c>
    </row>
    <row r="51" spans="1:6">
      <c r="A51" s="10"/>
      <c r="B51" s="11"/>
      <c r="C51" s="11"/>
      <c r="D51" s="11"/>
      <c r="E51" s="11"/>
      <c r="F51" s="11"/>
    </row>
    <row r="52" spans="1:6">
      <c r="A52" s="7" t="s">
        <v>105</v>
      </c>
      <c r="B52" s="8">
        <f>SUM(B53:B67)</f>
        <v>305110926.16000003</v>
      </c>
      <c r="C52" s="8">
        <f t="shared" ref="C52:F52" si="13">SUM(C53:C67)</f>
        <v>-305110926.16000003</v>
      </c>
      <c r="D52" s="8">
        <f t="shared" si="13"/>
        <v>-2.6251655071973801E-8</v>
      </c>
      <c r="E52" s="8">
        <f t="shared" si="13"/>
        <v>0</v>
      </c>
      <c r="F52" s="8">
        <f t="shared" si="13"/>
        <v>-2.6251655071973801E-8</v>
      </c>
    </row>
    <row r="53" spans="1:6">
      <c r="A53" s="28" t="s">
        <v>77</v>
      </c>
      <c r="B53" s="6">
        <v>0</v>
      </c>
      <c r="C53" s="6">
        <v>-96634966.439999998</v>
      </c>
      <c r="D53" s="6">
        <f t="shared" si="0"/>
        <v>-96634966.439999998</v>
      </c>
      <c r="E53" s="6"/>
      <c r="F53" s="6">
        <f t="shared" si="1"/>
        <v>-96634966.439999998</v>
      </c>
    </row>
    <row r="54" spans="1:6">
      <c r="A54" s="28" t="s">
        <v>78</v>
      </c>
      <c r="B54" s="6">
        <v>0</v>
      </c>
      <c r="C54" s="6">
        <v>-360201844.25999999</v>
      </c>
      <c r="D54" s="6">
        <f t="shared" si="0"/>
        <v>-360201844.25999999</v>
      </c>
      <c r="E54" s="6"/>
      <c r="F54" s="6">
        <f t="shared" si="1"/>
        <v>-360201844.25999999</v>
      </c>
    </row>
    <row r="55" spans="1:6">
      <c r="A55" s="28" t="s">
        <v>79</v>
      </c>
      <c r="B55" s="6">
        <v>0</v>
      </c>
      <c r="C55" s="6">
        <v>178377810</v>
      </c>
      <c r="D55" s="6">
        <f t="shared" si="0"/>
        <v>178377810</v>
      </c>
      <c r="E55" s="6"/>
      <c r="F55" s="6">
        <f t="shared" si="1"/>
        <v>178377810</v>
      </c>
    </row>
    <row r="56" spans="1:6">
      <c r="A56" s="28" t="s">
        <v>80</v>
      </c>
      <c r="B56" s="6">
        <v>0</v>
      </c>
      <c r="C56" s="6">
        <v>-47919.16</v>
      </c>
      <c r="D56" s="6">
        <f t="shared" si="0"/>
        <v>-47919.16</v>
      </c>
      <c r="E56" s="6"/>
      <c r="F56" s="6">
        <f t="shared" si="1"/>
        <v>-47919.16</v>
      </c>
    </row>
    <row r="57" spans="1:6">
      <c r="A57" s="28" t="s">
        <v>81</v>
      </c>
      <c r="B57" s="6">
        <v>0</v>
      </c>
      <c r="C57" s="6">
        <v>-2085654.51</v>
      </c>
      <c r="D57" s="6">
        <f t="shared" si="0"/>
        <v>-2085654.51</v>
      </c>
      <c r="E57" s="6"/>
      <c r="F57" s="6">
        <f t="shared" si="1"/>
        <v>-2085654.51</v>
      </c>
    </row>
    <row r="58" spans="1:6">
      <c r="A58" s="28" t="s">
        <v>82</v>
      </c>
      <c r="B58" s="6">
        <v>0</v>
      </c>
      <c r="C58" s="6">
        <v>-19923697.039999999</v>
      </c>
      <c r="D58" s="6">
        <f t="shared" si="0"/>
        <v>-19923697.039999999</v>
      </c>
      <c r="E58" s="6"/>
      <c r="F58" s="6">
        <f t="shared" si="1"/>
        <v>-19923697.039999999</v>
      </c>
    </row>
    <row r="59" spans="1:6">
      <c r="A59" s="28" t="s">
        <v>83</v>
      </c>
      <c r="B59" s="6">
        <v>0</v>
      </c>
      <c r="C59" s="6">
        <v>-5618538.5700000003</v>
      </c>
      <c r="D59" s="6">
        <f t="shared" si="0"/>
        <v>-5618538.5700000003</v>
      </c>
      <c r="E59" s="6"/>
      <c r="F59" s="6">
        <f t="shared" si="1"/>
        <v>-5618538.5700000003</v>
      </c>
    </row>
    <row r="60" spans="1:6">
      <c r="A60" s="28" t="s">
        <v>84</v>
      </c>
      <c r="B60" s="6">
        <v>0</v>
      </c>
      <c r="C60" s="6">
        <v>-59031.519999999997</v>
      </c>
      <c r="D60" s="6">
        <f t="shared" si="0"/>
        <v>-59031.519999999997</v>
      </c>
      <c r="E60" s="6"/>
      <c r="F60" s="6">
        <f t="shared" si="1"/>
        <v>-59031.519999999997</v>
      </c>
    </row>
    <row r="61" spans="1:6">
      <c r="A61" s="28" t="s">
        <v>85</v>
      </c>
      <c r="B61" s="6">
        <v>0</v>
      </c>
      <c r="C61" s="6">
        <v>1082915.3400000001</v>
      </c>
      <c r="D61" s="6">
        <f t="shared" si="0"/>
        <v>1082915.3400000001</v>
      </c>
      <c r="E61" s="6"/>
      <c r="F61" s="6">
        <f t="shared" si="1"/>
        <v>1082915.3400000001</v>
      </c>
    </row>
    <row r="62" spans="1:6">
      <c r="A62" s="28" t="s">
        <v>69</v>
      </c>
      <c r="B62" s="6">
        <v>82860530</v>
      </c>
      <c r="C62" s="6">
        <v>0</v>
      </c>
      <c r="D62" s="6">
        <f t="shared" si="0"/>
        <v>82860530</v>
      </c>
      <c r="E62" s="6"/>
      <c r="F62" s="6">
        <f t="shared" si="1"/>
        <v>82860530</v>
      </c>
    </row>
    <row r="63" spans="1:6">
      <c r="A63" s="28" t="s">
        <v>65</v>
      </c>
      <c r="B63" s="6">
        <v>224054500</v>
      </c>
      <c r="C63" s="6">
        <v>0</v>
      </c>
      <c r="D63" s="6">
        <f t="shared" si="0"/>
        <v>224054500</v>
      </c>
      <c r="E63" s="6"/>
      <c r="F63" s="6">
        <f t="shared" si="1"/>
        <v>224054500</v>
      </c>
    </row>
    <row r="64" spans="1:6">
      <c r="A64" s="28" t="s">
        <v>97</v>
      </c>
      <c r="B64" s="6">
        <v>138799640</v>
      </c>
      <c r="C64" s="6">
        <v>0</v>
      </c>
      <c r="D64" s="6">
        <f t="shared" si="0"/>
        <v>138799640</v>
      </c>
      <c r="E64" s="6"/>
      <c r="F64" s="6">
        <f t="shared" si="1"/>
        <v>138799640</v>
      </c>
    </row>
    <row r="65" spans="1:6">
      <c r="A65" s="28" t="s">
        <v>71</v>
      </c>
      <c r="B65" s="6">
        <v>188363420</v>
      </c>
      <c r="C65" s="6">
        <v>0</v>
      </c>
      <c r="D65" s="6">
        <f t="shared" si="0"/>
        <v>188363420</v>
      </c>
      <c r="E65" s="6"/>
      <c r="F65" s="6">
        <f t="shared" si="1"/>
        <v>188363420</v>
      </c>
    </row>
    <row r="66" spans="1:6">
      <c r="A66" s="28" t="s">
        <v>72</v>
      </c>
      <c r="B66" s="6">
        <v>-328571130</v>
      </c>
      <c r="C66" s="6">
        <v>0</v>
      </c>
      <c r="D66" s="6">
        <f t="shared" si="0"/>
        <v>-328571130</v>
      </c>
      <c r="E66" s="6"/>
      <c r="F66" s="6">
        <f t="shared" si="1"/>
        <v>-328571130</v>
      </c>
    </row>
    <row r="67" spans="1:6">
      <c r="A67" s="28" t="s">
        <v>98</v>
      </c>
      <c r="B67" s="6">
        <v>-396033.84</v>
      </c>
      <c r="C67" s="6">
        <v>0</v>
      </c>
      <c r="D67" s="6">
        <f t="shared" si="0"/>
        <v>-396033.84</v>
      </c>
      <c r="E67" s="6"/>
      <c r="F67" s="6">
        <f t="shared" si="1"/>
        <v>-396033.84</v>
      </c>
    </row>
    <row r="68" spans="1:6" ht="13.5" thickBot="1">
      <c r="A68" s="28"/>
      <c r="B68" s="6"/>
      <c r="C68" s="6"/>
      <c r="D68" s="6"/>
      <c r="E68" s="6"/>
      <c r="F68" s="6"/>
    </row>
    <row r="69" spans="1:6" ht="13.5" thickTop="1">
      <c r="A69" s="12" t="s">
        <v>67</v>
      </c>
      <c r="B69" s="13">
        <f>B4+B8+B14+B39</f>
        <v>2317991504.3499999</v>
      </c>
      <c r="C69" s="13">
        <f t="shared" ref="C69:F69" si="14">C4+C8+C14+C39</f>
        <v>0</v>
      </c>
      <c r="D69" s="13">
        <f t="shared" si="14"/>
        <v>2317991504.3499999</v>
      </c>
      <c r="E69" s="13">
        <f t="shared" si="14"/>
        <v>-701597891.75999999</v>
      </c>
      <c r="F69" s="13">
        <f t="shared" si="14"/>
        <v>1616393612.5899999</v>
      </c>
    </row>
  </sheetData>
  <mergeCells count="2">
    <mergeCell ref="A1:F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finançament</vt:lpstr>
      <vt:lpstr>Detall i ajusts FA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2014-07-08T13:02:42Z</dcterms:created>
  <dcterms:modified xsi:type="dcterms:W3CDTF">2014-09-02T11:56:46Z</dcterms:modified>
</cp:coreProperties>
</file>