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 activeTab="1"/>
  </bookViews>
  <sheets>
    <sheet name="Estructura finançament" sheetId="1" r:id="rId1"/>
    <sheet name="Detall i ajusts F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71" i="2"/>
  <c r="D71"/>
  <c r="H70"/>
  <c r="D70"/>
  <c r="H69"/>
  <c r="D69"/>
  <c r="H68"/>
  <c r="D68"/>
  <c r="H67"/>
  <c r="D67"/>
  <c r="H66"/>
  <c r="D66"/>
  <c r="G65"/>
  <c r="F65"/>
  <c r="H65" s="1"/>
  <c r="C65"/>
  <c r="B65"/>
  <c r="D65" s="1"/>
  <c r="H64"/>
  <c r="D64"/>
  <c r="H63"/>
  <c r="D63"/>
  <c r="G62"/>
  <c r="F62"/>
  <c r="H62" s="1"/>
  <c r="C62"/>
  <c r="B62"/>
  <c r="D62" s="1"/>
  <c r="G61"/>
  <c r="F61"/>
  <c r="H61" s="1"/>
  <c r="C61"/>
  <c r="B61"/>
  <c r="D61" s="1"/>
  <c r="H60"/>
  <c r="D60"/>
  <c r="H59"/>
  <c r="D59"/>
  <c r="G58"/>
  <c r="F58"/>
  <c r="H58" s="1"/>
  <c r="C58"/>
  <c r="B58"/>
  <c r="D58" s="1"/>
  <c r="H57"/>
  <c r="D57"/>
  <c r="H56"/>
  <c r="D56"/>
  <c r="G55"/>
  <c r="F55"/>
  <c r="H55" s="1"/>
  <c r="C55"/>
  <c r="B55"/>
  <c r="D55" s="1"/>
  <c r="H54"/>
  <c r="D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G41"/>
  <c r="F41"/>
  <c r="H41" s="1"/>
  <c r="C41"/>
  <c r="B41"/>
  <c r="G40"/>
  <c r="F40"/>
  <c r="H40" s="1"/>
  <c r="C40"/>
  <c r="B40"/>
  <c r="H39"/>
  <c r="D39"/>
  <c r="H38"/>
  <c r="D38"/>
  <c r="H37"/>
  <c r="D37"/>
  <c r="G36"/>
  <c r="F36"/>
  <c r="H36" s="1"/>
  <c r="C36"/>
  <c r="B36"/>
  <c r="D36" s="1"/>
  <c r="H35"/>
  <c r="D35"/>
  <c r="H34"/>
  <c r="D34"/>
  <c r="H33"/>
  <c r="D33"/>
  <c r="G32"/>
  <c r="F32"/>
  <c r="H32" s="1"/>
  <c r="C32"/>
  <c r="B32"/>
  <c r="D32" s="1"/>
  <c r="H31"/>
  <c r="D31"/>
  <c r="H30"/>
  <c r="D30"/>
  <c r="H29"/>
  <c r="D29"/>
  <c r="G28"/>
  <c r="F28"/>
  <c r="H28" s="1"/>
  <c r="C28"/>
  <c r="B28"/>
  <c r="D28" s="1"/>
  <c r="H27"/>
  <c r="D27"/>
  <c r="H26"/>
  <c r="D26"/>
  <c r="H25"/>
  <c r="D25"/>
  <c r="G24"/>
  <c r="F24"/>
  <c r="H24" s="1"/>
  <c r="C24"/>
  <c r="B24"/>
  <c r="D24" s="1"/>
  <c r="H23"/>
  <c r="D23"/>
  <c r="H22"/>
  <c r="D22"/>
  <c r="H21"/>
  <c r="D21"/>
  <c r="G20"/>
  <c r="F20"/>
  <c r="H20" s="1"/>
  <c r="C20"/>
  <c r="B20"/>
  <c r="D20" s="1"/>
  <c r="H19"/>
  <c r="D19"/>
  <c r="H18"/>
  <c r="D18"/>
  <c r="H17"/>
  <c r="D17"/>
  <c r="G16"/>
  <c r="F16"/>
  <c r="H16" s="1"/>
  <c r="C16"/>
  <c r="B16"/>
  <c r="D16" s="1"/>
  <c r="G15"/>
  <c r="F15"/>
  <c r="H15" s="1"/>
  <c r="C15"/>
  <c r="B15"/>
  <c r="D15" s="1"/>
  <c r="H14"/>
  <c r="D14"/>
  <c r="H13"/>
  <c r="D13"/>
  <c r="H12"/>
  <c r="D12"/>
  <c r="H11"/>
  <c r="D11"/>
  <c r="G10"/>
  <c r="F10"/>
  <c r="H10" s="1"/>
  <c r="C10"/>
  <c r="B10"/>
  <c r="D10" s="1"/>
  <c r="H9"/>
  <c r="D9"/>
  <c r="H8"/>
  <c r="D8"/>
  <c r="H7"/>
  <c r="D7"/>
  <c r="H6"/>
  <c r="D6"/>
  <c r="H5"/>
  <c r="D5"/>
  <c r="G4"/>
  <c r="G72" s="1"/>
  <c r="F4"/>
  <c r="F72" s="1"/>
  <c r="C4"/>
  <c r="C72" s="1"/>
  <c r="B4"/>
  <c r="B72" s="1"/>
  <c r="D40" l="1"/>
  <c r="D41"/>
  <c r="B73"/>
  <c r="D4"/>
  <c r="H4"/>
  <c r="H72" s="1"/>
  <c r="D72" l="1"/>
</calcChain>
</file>

<file path=xl/sharedStrings.xml><?xml version="1.0" encoding="utf-8"?>
<sst xmlns="http://schemas.openxmlformats.org/spreadsheetml/2006/main" count="140" uniqueCount="120">
  <si>
    <t>ESTRUCTURA DE FINANÇAMENT</t>
  </si>
  <si>
    <t>Tipus de finançament</t>
  </si>
  <si>
    <t>AGIB</t>
  </si>
  <si>
    <t>ATIB</t>
  </si>
  <si>
    <t>SSIB</t>
  </si>
  <si>
    <t>Total</t>
  </si>
  <si>
    <t>1.- Rendiment dels tributs cedits</t>
  </si>
  <si>
    <t>Impost general sobre successions i donacions</t>
  </si>
  <si>
    <t>Impost extraordinari sobre el patrimoni de les persones físiques</t>
  </si>
  <si>
    <t>Impost sobre transmissions "inter-vius"</t>
  </si>
  <si>
    <t>Impost sobre actes jurídics documentats</t>
  </si>
  <si>
    <t>Sobre determinats mitjans de transport</t>
  </si>
  <si>
    <t>Sobre la venda minorista de determinats hidrocarburs</t>
  </si>
  <si>
    <t>Cànon de sanejament d'aigües</t>
  </si>
  <si>
    <t>Impost sobre estades en empreses turístiques d'allotjament</t>
  </si>
  <si>
    <t>Taxes de joc</t>
  </si>
  <si>
    <t>Altres taxes</t>
  </si>
  <si>
    <t>Prestació de serveis i venda de béns</t>
  </si>
  <si>
    <t>Altres ingressos</t>
  </si>
  <si>
    <t>Ingressos patrimonials i alienació d'inversions</t>
  </si>
  <si>
    <t>Actius financers</t>
  </si>
  <si>
    <t>4.- Finançament autonòmic</t>
  </si>
  <si>
    <t>Bestretes a compta de l'exercici n</t>
  </si>
  <si>
    <t>Tarifa autonòmica de l'IRPF</t>
  </si>
  <si>
    <t>Impost sobre el valor afegit</t>
  </si>
  <si>
    <t>Impost especial sobre la cervesa</t>
  </si>
  <si>
    <t>Impost especial sobre l'alcohol i begudes derivades</t>
  </si>
  <si>
    <t>Impost especial sobre les labors del tabac</t>
  </si>
  <si>
    <t>Impost especial sobre els hidrocarburs</t>
  </si>
  <si>
    <t>Impost especial sobre productes intermedis</t>
  </si>
  <si>
    <t>Impost especial sobre l'electricitat</t>
  </si>
  <si>
    <t>Fons complementaris/addicionals</t>
  </si>
  <si>
    <t>Fons complementari finançament sanitat</t>
  </si>
  <si>
    <t>Fons complementari compensació insularitat</t>
  </si>
  <si>
    <t>Fons de suficiència/suficiència global</t>
  </si>
  <si>
    <t>BAC recursos nou sistema de finançament</t>
  </si>
  <si>
    <t>Impost cedits</t>
  </si>
  <si>
    <t>De l'Estat</t>
  </si>
  <si>
    <t>D'empreses públiques i d'altres ens públics de la comunitat autònoma IB</t>
  </si>
  <si>
    <t>De l'administració general de la comunitat autònoma IB</t>
  </si>
  <si>
    <t>De l'exterior</t>
  </si>
  <si>
    <t>6.- Finançament aliè (deute/préstecs)</t>
  </si>
  <si>
    <t>Préstecs rebuts en moneda nacional</t>
  </si>
  <si>
    <t>TOTAL</t>
  </si>
  <si>
    <t>Inicial</t>
  </si>
  <si>
    <t>Inicial ajustat</t>
  </si>
  <si>
    <t>10000.- TA IRPF</t>
  </si>
  <si>
    <t>21000.- IVA</t>
  </si>
  <si>
    <t>22001.- IE Cervesa</t>
  </si>
  <si>
    <t>22003.- IE alcohol/begudes derivades</t>
  </si>
  <si>
    <t>22004.- IE labors del tabac</t>
  </si>
  <si>
    <t>22005.- IE hidrocarburs</t>
  </si>
  <si>
    <t>22007.- IE productes intermedis</t>
  </si>
  <si>
    <t>22009.- IE electricitat</t>
  </si>
  <si>
    <t>Ajusts fons complementaris/addicionals i liquidació (n-2)</t>
  </si>
  <si>
    <t>Fons de suficiència</t>
  </si>
  <si>
    <t>Consolidat</t>
  </si>
  <si>
    <t>Total finançament autonòmic</t>
  </si>
  <si>
    <t>SUBSECTORS, TRANSFERÈNCIES INTERNES I PRESSUPOST CONSOLIDAT</t>
  </si>
  <si>
    <t>TT.II.</t>
  </si>
  <si>
    <t>Ajusts</t>
  </si>
  <si>
    <t>(2) Pressupost CAIB teòric, amb dades de finançament autonòmic corresponents a comunicació MEH per al 2011</t>
  </si>
  <si>
    <t>Dèficit inicial PG 2011</t>
  </si>
  <si>
    <t>Ajornament de 60 a 120 mensualitats liquidacions (-) no compensades</t>
  </si>
  <si>
    <t>Pagaments IP (n-2)</t>
  </si>
  <si>
    <t>Liquidació (n-2), fons de convergència autonòmics</t>
  </si>
  <si>
    <t>Liquidació (n-2), fons de suficiència</t>
  </si>
  <si>
    <t>Liquidació (n-2), fons de garantia</t>
  </si>
  <si>
    <t>Liquidació (n-2), impost cedits</t>
  </si>
  <si>
    <t>40009.- Liquidació (n-2), imposts cedits/altres</t>
  </si>
  <si>
    <t>b.- Fons de competitivitat</t>
  </si>
  <si>
    <t>a.- Fons de cooperació</t>
  </si>
  <si>
    <t>Fons de convergència autonòmics, liquidació (n-2)</t>
  </si>
  <si>
    <t>40003.- Fons de convergència</t>
  </si>
  <si>
    <t>Liquidació (n-2)</t>
  </si>
  <si>
    <t>BAC Fons de suficiència</t>
  </si>
  <si>
    <t>40002.- Fons de suficiència</t>
  </si>
  <si>
    <t>BAC Fons de garantía</t>
  </si>
  <si>
    <t>40001.- Fons de garantía</t>
  </si>
  <si>
    <t>Bestretes pressupostàries i no pressupostàries a cancel·lar</t>
  </si>
  <si>
    <t>BAC recursos nou sistema finançament</t>
  </si>
  <si>
    <t>Fons complementari compensació costs d'insularitat</t>
  </si>
  <si>
    <t>Fons dotació complementària finançament sanitat</t>
  </si>
  <si>
    <t>Fons de garantia</t>
  </si>
  <si>
    <t>Liquidació (n-2), garantia finançament sanitat</t>
  </si>
  <si>
    <t>Liquidació (n-2), impost cedits ajornament liquidació (-)</t>
  </si>
  <si>
    <t>40000.- De l'Administració General</t>
  </si>
  <si>
    <t>BAC IE electricitat, 02% addicional</t>
  </si>
  <si>
    <t>BAC IE electricitat, 98%</t>
  </si>
  <si>
    <t>BAC IE productes intermedis, 02% addicional</t>
  </si>
  <si>
    <t>BAC IE productes intermedis, 98%</t>
  </si>
  <si>
    <t>BAC IE hidrocarburs, 02% addicional</t>
  </si>
  <si>
    <t>BAC IE hidrocarburs, 98%</t>
  </si>
  <si>
    <t>BAC IE labors del tabac, 02% addicional</t>
  </si>
  <si>
    <t>BAC IE labors del tabac, 98%</t>
  </si>
  <si>
    <t>BAC IE alcohol/begudes derivades, 02% addicional</t>
  </si>
  <si>
    <t>BAC IE alcohol/begudes derivades, 98%</t>
  </si>
  <si>
    <t>BAC IE cervesa, 02% addicional</t>
  </si>
  <si>
    <t>BAC IE cervesa, 98%</t>
  </si>
  <si>
    <t>220__. Imposts especials cedits</t>
  </si>
  <si>
    <t>Devolució liquidació (-) 2008 no compensada</t>
  </si>
  <si>
    <t>BAC IVA, 02% addicional</t>
  </si>
  <si>
    <t>BAC IVA, 98%</t>
  </si>
  <si>
    <t>BAC TA IRPF, 02% addicional</t>
  </si>
  <si>
    <t>BAC TA IRPF, 98%</t>
  </si>
  <si>
    <t>Concepte</t>
  </si>
  <si>
    <t>Detall i ajusts (2)</t>
  </si>
  <si>
    <t>Detall i ajusts (1)</t>
  </si>
  <si>
    <t>FINANÇAMENT AUTONÒMIC</t>
  </si>
  <si>
    <t>PP.GG. CAIB 2011. SECTOR PÚBLIC ADMINISTRATIU. PRESSUPOST CONSOLIDAT  D'INGRESSOS (Pròrroga PG 2010)</t>
  </si>
  <si>
    <t>PP.GG. CAIB 2011. PRESSUPOST CONSOLIDAT (Pròrroga PG 2011)</t>
  </si>
  <si>
    <t>Homogeneïtzat</t>
  </si>
  <si>
    <t>2.- Rendiment dels tributs propis</t>
  </si>
  <si>
    <t>3.- Taxes i ingressos propis/afectes als serveis transferits i altres ingressos</t>
  </si>
  <si>
    <t>Compensació supressió gravamen IP</t>
  </si>
  <si>
    <t>Previsions de liquidació de l'exercici (n-2)</t>
  </si>
  <si>
    <t>Fons de garantia finançament sanitat</t>
  </si>
  <si>
    <t>5.- Aportacions alienes</t>
  </si>
  <si>
    <t>Altres (compensació supressió gravamen IP)</t>
  </si>
  <si>
    <t>(1) Pressupost CAIB aprovat, amb dades de finançament autonòmic corresponents a PG 2010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</si>
</sst>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4" fontId="2" fillId="3" borderId="2" xfId="0" applyNumberFormat="1" applyFont="1" applyFill="1" applyBorder="1"/>
    <xf numFmtId="0" fontId="3" fillId="0" borderId="2" xfId="0" applyFont="1" applyBorder="1" applyAlignment="1">
      <alignment horizontal="left" indent="1"/>
    </xf>
    <xf numFmtId="4" fontId="3" fillId="0" borderId="2" xfId="0" applyNumberFormat="1" applyFont="1" applyBorder="1"/>
    <xf numFmtId="0" fontId="3" fillId="4" borderId="3" xfId="0" applyFont="1" applyFill="1" applyBorder="1" applyAlignment="1">
      <alignment horizontal="left" indent="1"/>
    </xf>
    <xf numFmtId="4" fontId="3" fillId="4" borderId="3" xfId="0" applyNumberFormat="1" applyFont="1" applyFill="1" applyBorder="1"/>
    <xf numFmtId="0" fontId="3" fillId="0" borderId="2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4" fillId="0" borderId="4" xfId="0" applyFont="1" applyBorder="1" applyAlignment="1">
      <alignment horizontal="left"/>
    </xf>
    <xf numFmtId="4" fontId="4" fillId="0" borderId="4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4" fontId="4" fillId="0" borderId="0" xfId="0" applyNumberFormat="1" applyFont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/>
    <xf numFmtId="4" fontId="3" fillId="0" borderId="0" xfId="0" applyNumberFormat="1" applyFont="1" applyBorder="1"/>
    <xf numFmtId="4" fontId="3" fillId="5" borderId="2" xfId="0" applyNumberFormat="1" applyFont="1" applyFill="1" applyBorder="1"/>
    <xf numFmtId="0" fontId="3" fillId="5" borderId="2" xfId="0" applyFont="1" applyFill="1" applyBorder="1" applyAlignment="1">
      <alignment horizontal="left" indent="1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zoomScale="90" zoomScaleNormal="90" workbookViewId="0">
      <selection sqref="A1:I1"/>
    </sheetView>
  </sheetViews>
  <sheetFormatPr baseColWidth="10" defaultRowHeight="12.75"/>
  <cols>
    <col min="1" max="1" width="60.7109375" style="13" customWidth="1"/>
    <col min="2" max="9" width="14.7109375" style="13" customWidth="1"/>
    <col min="10" max="16384" width="11.42578125" style="13"/>
  </cols>
  <sheetData>
    <row r="1" spans="1:9">
      <c r="A1" s="30" t="s">
        <v>109</v>
      </c>
      <c r="B1" s="31"/>
      <c r="C1" s="31"/>
      <c r="D1" s="31"/>
      <c r="E1" s="31"/>
      <c r="F1" s="31"/>
      <c r="G1" s="31"/>
      <c r="H1" s="31"/>
      <c r="I1" s="31"/>
    </row>
    <row r="2" spans="1:9">
      <c r="A2" s="1" t="s">
        <v>0</v>
      </c>
      <c r="B2" s="32" t="s">
        <v>58</v>
      </c>
      <c r="C2" s="33"/>
      <c r="D2" s="33"/>
      <c r="E2" s="33"/>
      <c r="F2" s="33"/>
      <c r="G2" s="33"/>
      <c r="H2" s="33"/>
      <c r="I2" s="33"/>
    </row>
    <row r="3" spans="1:9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59</v>
      </c>
      <c r="G3" s="2" t="s">
        <v>56</v>
      </c>
      <c r="H3" s="2" t="s">
        <v>60</v>
      </c>
      <c r="I3" s="2" t="s">
        <v>111</v>
      </c>
    </row>
    <row r="4" spans="1:9">
      <c r="A4" s="3" t="s">
        <v>6</v>
      </c>
      <c r="B4" s="4">
        <v>435422240</v>
      </c>
      <c r="C4" s="4"/>
      <c r="D4" s="4"/>
      <c r="E4" s="4">
        <v>435422240</v>
      </c>
      <c r="F4" s="4"/>
      <c r="G4" s="4">
        <v>435422240</v>
      </c>
      <c r="H4" s="4"/>
      <c r="I4" s="4">
        <v>435422240</v>
      </c>
    </row>
    <row r="5" spans="1:9">
      <c r="A5" s="5" t="s">
        <v>7</v>
      </c>
      <c r="B5" s="6">
        <v>62492200</v>
      </c>
      <c r="C5" s="6"/>
      <c r="D5" s="6"/>
      <c r="E5" s="6">
        <v>62492200</v>
      </c>
      <c r="F5" s="6"/>
      <c r="G5" s="6">
        <v>62492200</v>
      </c>
      <c r="H5" s="6"/>
      <c r="I5" s="6">
        <v>62492200</v>
      </c>
    </row>
    <row r="6" spans="1:9">
      <c r="A6" s="5" t="s">
        <v>8</v>
      </c>
      <c r="B6" s="6">
        <v>10</v>
      </c>
      <c r="C6" s="6"/>
      <c r="D6" s="6"/>
      <c r="E6" s="6">
        <v>10</v>
      </c>
      <c r="F6" s="6"/>
      <c r="G6" s="6">
        <v>10</v>
      </c>
      <c r="H6" s="6"/>
      <c r="I6" s="6">
        <v>10</v>
      </c>
    </row>
    <row r="7" spans="1:9">
      <c r="A7" s="5" t="s">
        <v>9</v>
      </c>
      <c r="B7" s="6">
        <v>191982100</v>
      </c>
      <c r="C7" s="6"/>
      <c r="D7" s="6"/>
      <c r="E7" s="6">
        <v>191982100</v>
      </c>
      <c r="F7" s="6"/>
      <c r="G7" s="6">
        <v>191982100</v>
      </c>
      <c r="H7" s="6"/>
      <c r="I7" s="6">
        <v>191982100</v>
      </c>
    </row>
    <row r="8" spans="1:9">
      <c r="A8" s="5" t="s">
        <v>10</v>
      </c>
      <c r="B8" s="6">
        <v>140785600</v>
      </c>
      <c r="C8" s="6"/>
      <c r="D8" s="6"/>
      <c r="E8" s="6">
        <v>140785600</v>
      </c>
      <c r="F8" s="6"/>
      <c r="G8" s="6">
        <v>140785600</v>
      </c>
      <c r="H8" s="6"/>
      <c r="I8" s="6">
        <v>140785600</v>
      </c>
    </row>
    <row r="9" spans="1:9">
      <c r="A9" s="5" t="s">
        <v>11</v>
      </c>
      <c r="B9" s="6">
        <v>20538680</v>
      </c>
      <c r="C9" s="6"/>
      <c r="D9" s="6"/>
      <c r="E9" s="6">
        <v>20538680</v>
      </c>
      <c r="F9" s="6"/>
      <c r="G9" s="6">
        <v>20538680</v>
      </c>
      <c r="H9" s="6"/>
      <c r="I9" s="6">
        <v>20538680</v>
      </c>
    </row>
    <row r="10" spans="1:9">
      <c r="A10" s="5" t="s">
        <v>12</v>
      </c>
      <c r="B10" s="6">
        <v>19623650</v>
      </c>
      <c r="C10" s="6"/>
      <c r="D10" s="6"/>
      <c r="E10" s="6">
        <v>19623650</v>
      </c>
      <c r="F10" s="6"/>
      <c r="G10" s="6">
        <v>19623650</v>
      </c>
      <c r="H10" s="6"/>
      <c r="I10" s="6">
        <v>19623650</v>
      </c>
    </row>
    <row r="11" spans="1:9">
      <c r="A11" s="3" t="s">
        <v>112</v>
      </c>
      <c r="B11" s="4">
        <v>52621410</v>
      </c>
      <c r="C11" s="4"/>
      <c r="D11" s="4"/>
      <c r="E11" s="4">
        <v>52621410</v>
      </c>
      <c r="F11" s="4"/>
      <c r="G11" s="4">
        <v>52621410</v>
      </c>
      <c r="H11" s="4"/>
      <c r="I11" s="4">
        <v>52621410</v>
      </c>
    </row>
    <row r="12" spans="1:9">
      <c r="A12" s="5" t="s">
        <v>13</v>
      </c>
      <c r="B12" s="6">
        <v>52621400</v>
      </c>
      <c r="C12" s="6"/>
      <c r="D12" s="6"/>
      <c r="E12" s="6">
        <v>52621400</v>
      </c>
      <c r="F12" s="6"/>
      <c r="G12" s="6">
        <v>52621400</v>
      </c>
      <c r="H12" s="6"/>
      <c r="I12" s="6">
        <v>52621400</v>
      </c>
    </row>
    <row r="13" spans="1:9">
      <c r="A13" s="5" t="s">
        <v>14</v>
      </c>
      <c r="B13" s="6">
        <v>10</v>
      </c>
      <c r="C13" s="6"/>
      <c r="D13" s="6"/>
      <c r="E13" s="6">
        <v>10</v>
      </c>
      <c r="F13" s="6"/>
      <c r="G13" s="6">
        <v>10</v>
      </c>
      <c r="H13" s="6"/>
      <c r="I13" s="6">
        <v>10</v>
      </c>
    </row>
    <row r="14" spans="1:9">
      <c r="A14" s="3" t="s">
        <v>113</v>
      </c>
      <c r="B14" s="4">
        <v>75218889</v>
      </c>
      <c r="C14" s="4">
        <v>1779847</v>
      </c>
      <c r="D14" s="4">
        <v>10396414</v>
      </c>
      <c r="E14" s="4">
        <v>87395150</v>
      </c>
      <c r="F14" s="4"/>
      <c r="G14" s="4">
        <v>87395150</v>
      </c>
      <c r="H14" s="4"/>
      <c r="I14" s="4">
        <v>87395150</v>
      </c>
    </row>
    <row r="15" spans="1:9">
      <c r="A15" s="5" t="s">
        <v>15</v>
      </c>
      <c r="B15" s="6">
        <v>55134640</v>
      </c>
      <c r="C15" s="6"/>
      <c r="D15" s="6"/>
      <c r="E15" s="6">
        <v>55134640</v>
      </c>
      <c r="F15" s="6"/>
      <c r="G15" s="6">
        <v>55134640</v>
      </c>
      <c r="H15" s="6"/>
      <c r="I15" s="6">
        <v>55134640</v>
      </c>
    </row>
    <row r="16" spans="1:9">
      <c r="A16" s="5" t="s">
        <v>16</v>
      </c>
      <c r="B16" s="6">
        <v>8080936</v>
      </c>
      <c r="C16" s="6"/>
      <c r="D16" s="6">
        <v>1</v>
      </c>
      <c r="E16" s="6">
        <v>8080937</v>
      </c>
      <c r="F16" s="6"/>
      <c r="G16" s="6">
        <v>8080937</v>
      </c>
      <c r="H16" s="6"/>
      <c r="I16" s="6">
        <v>8080937</v>
      </c>
    </row>
    <row r="17" spans="1:9">
      <c r="A17" s="5" t="s">
        <v>17</v>
      </c>
      <c r="B17" s="6">
        <v>1489678</v>
      </c>
      <c r="C17" s="6"/>
      <c r="D17" s="6">
        <v>10301879</v>
      </c>
      <c r="E17" s="6">
        <v>11791557</v>
      </c>
      <c r="F17" s="6"/>
      <c r="G17" s="6">
        <v>11791557</v>
      </c>
      <c r="H17" s="6"/>
      <c r="I17" s="6">
        <v>11791557</v>
      </c>
    </row>
    <row r="18" spans="1:9">
      <c r="A18" s="5" t="s">
        <v>18</v>
      </c>
      <c r="B18" s="6">
        <v>9230380</v>
      </c>
      <c r="C18" s="6">
        <v>1740000</v>
      </c>
      <c r="D18" s="6">
        <v>27859</v>
      </c>
      <c r="E18" s="6">
        <v>10998239</v>
      </c>
      <c r="F18" s="6"/>
      <c r="G18" s="6">
        <v>10998239</v>
      </c>
      <c r="H18" s="6"/>
      <c r="I18" s="6">
        <v>10998239</v>
      </c>
    </row>
    <row r="19" spans="1:9">
      <c r="A19" s="5" t="s">
        <v>19</v>
      </c>
      <c r="B19" s="6">
        <v>1078461</v>
      </c>
      <c r="C19" s="6">
        <v>39847</v>
      </c>
      <c r="D19" s="6">
        <v>66675</v>
      </c>
      <c r="E19" s="6">
        <v>1184983</v>
      </c>
      <c r="F19" s="6"/>
      <c r="G19" s="6">
        <v>1184983</v>
      </c>
      <c r="H19" s="6"/>
      <c r="I19" s="6">
        <v>1184983</v>
      </c>
    </row>
    <row r="20" spans="1:9">
      <c r="A20" s="5" t="s">
        <v>20</v>
      </c>
      <c r="B20" s="6">
        <v>204794</v>
      </c>
      <c r="C20" s="6"/>
      <c r="D20" s="6"/>
      <c r="E20" s="6">
        <v>204794</v>
      </c>
      <c r="F20" s="6"/>
      <c r="G20" s="6">
        <v>204794</v>
      </c>
      <c r="H20" s="6"/>
      <c r="I20" s="6">
        <v>204794</v>
      </c>
    </row>
    <row r="21" spans="1:9">
      <c r="A21" s="3" t="s">
        <v>21</v>
      </c>
      <c r="B21" s="4">
        <v>1970490430</v>
      </c>
      <c r="C21" s="4"/>
      <c r="D21" s="4"/>
      <c r="E21" s="4">
        <v>1970490430</v>
      </c>
      <c r="F21" s="4"/>
      <c r="G21" s="4">
        <v>1970490430</v>
      </c>
      <c r="H21" s="4">
        <v>0</v>
      </c>
      <c r="I21" s="4">
        <v>1970490430</v>
      </c>
    </row>
    <row r="22" spans="1:9">
      <c r="A22" s="7" t="s">
        <v>22</v>
      </c>
      <c r="B22" s="8">
        <v>1404618200</v>
      </c>
      <c r="C22" s="8"/>
      <c r="D22" s="8"/>
      <c r="E22" s="8">
        <v>1404618200</v>
      </c>
      <c r="F22" s="8"/>
      <c r="G22" s="8">
        <v>1404618200</v>
      </c>
      <c r="H22" s="8">
        <v>173426530</v>
      </c>
      <c r="I22" s="8">
        <v>1578044730</v>
      </c>
    </row>
    <row r="23" spans="1:9">
      <c r="A23" s="9" t="s">
        <v>23</v>
      </c>
      <c r="B23" s="6">
        <v>498076160</v>
      </c>
      <c r="C23" s="6"/>
      <c r="D23" s="6"/>
      <c r="E23" s="6">
        <v>498076160</v>
      </c>
      <c r="F23" s="6"/>
      <c r="G23" s="6">
        <v>498076160</v>
      </c>
      <c r="H23" s="6"/>
      <c r="I23" s="6">
        <v>498076160</v>
      </c>
    </row>
    <row r="24" spans="1:9">
      <c r="A24" s="9" t="s">
        <v>24</v>
      </c>
      <c r="B24" s="6">
        <v>590802850</v>
      </c>
      <c r="C24" s="6"/>
      <c r="D24" s="6"/>
      <c r="E24" s="6">
        <v>590802850</v>
      </c>
      <c r="F24" s="6"/>
      <c r="G24" s="6">
        <v>590802850</v>
      </c>
      <c r="H24" s="6">
        <v>173426530</v>
      </c>
      <c r="I24" s="6">
        <v>764229380</v>
      </c>
    </row>
    <row r="25" spans="1:9">
      <c r="A25" s="9" t="s">
        <v>25</v>
      </c>
      <c r="B25" s="6">
        <v>3564900</v>
      </c>
      <c r="C25" s="6"/>
      <c r="D25" s="6"/>
      <c r="E25" s="6">
        <v>3564900</v>
      </c>
      <c r="F25" s="6"/>
      <c r="G25" s="6">
        <v>3564900</v>
      </c>
      <c r="H25" s="6"/>
      <c r="I25" s="6">
        <v>3564900</v>
      </c>
    </row>
    <row r="26" spans="1:9">
      <c r="A26" s="9" t="s">
        <v>26</v>
      </c>
      <c r="B26" s="6">
        <v>11172930</v>
      </c>
      <c r="C26" s="6"/>
      <c r="D26" s="6"/>
      <c r="E26" s="6">
        <v>11172930</v>
      </c>
      <c r="F26" s="6"/>
      <c r="G26" s="6">
        <v>11172930</v>
      </c>
      <c r="H26" s="6"/>
      <c r="I26" s="6">
        <v>11172930</v>
      </c>
    </row>
    <row r="27" spans="1:9">
      <c r="A27" s="9" t="s">
        <v>27</v>
      </c>
      <c r="B27" s="6">
        <v>146874780</v>
      </c>
      <c r="C27" s="6"/>
      <c r="D27" s="6"/>
      <c r="E27" s="6">
        <v>146874780</v>
      </c>
      <c r="F27" s="6"/>
      <c r="G27" s="6">
        <v>146874780</v>
      </c>
      <c r="H27" s="6"/>
      <c r="I27" s="6">
        <v>146874780</v>
      </c>
    </row>
    <row r="28" spans="1:9">
      <c r="A28" s="9" t="s">
        <v>28</v>
      </c>
      <c r="B28" s="6">
        <v>121837450</v>
      </c>
      <c r="C28" s="6"/>
      <c r="D28" s="6"/>
      <c r="E28" s="6">
        <v>121837450</v>
      </c>
      <c r="F28" s="6"/>
      <c r="G28" s="6">
        <v>121837450</v>
      </c>
      <c r="H28" s="6"/>
      <c r="I28" s="6">
        <v>121837450</v>
      </c>
    </row>
    <row r="29" spans="1:9">
      <c r="A29" s="9" t="s">
        <v>29</v>
      </c>
      <c r="B29" s="6">
        <v>247330</v>
      </c>
      <c r="C29" s="6"/>
      <c r="D29" s="6"/>
      <c r="E29" s="6">
        <v>247330</v>
      </c>
      <c r="F29" s="6"/>
      <c r="G29" s="6">
        <v>247330</v>
      </c>
      <c r="H29" s="6"/>
      <c r="I29" s="6">
        <v>247330</v>
      </c>
    </row>
    <row r="30" spans="1:9">
      <c r="A30" s="9" t="s">
        <v>30</v>
      </c>
      <c r="B30" s="6">
        <v>32041800</v>
      </c>
      <c r="C30" s="6"/>
      <c r="D30" s="6"/>
      <c r="E30" s="6">
        <v>32041800</v>
      </c>
      <c r="F30" s="6"/>
      <c r="G30" s="6">
        <v>32041800</v>
      </c>
      <c r="H30" s="6"/>
      <c r="I30" s="6">
        <v>32041800</v>
      </c>
    </row>
    <row r="31" spans="1:9">
      <c r="A31" s="7" t="s">
        <v>31</v>
      </c>
      <c r="B31" s="8">
        <v>518572230</v>
      </c>
      <c r="C31" s="8"/>
      <c r="D31" s="8"/>
      <c r="E31" s="8">
        <v>518572230</v>
      </c>
      <c r="F31" s="8"/>
      <c r="G31" s="8">
        <v>518572230</v>
      </c>
      <c r="H31" s="8">
        <v>-173426530</v>
      </c>
      <c r="I31" s="8">
        <v>345145700</v>
      </c>
    </row>
    <row r="32" spans="1:9">
      <c r="A32" s="9" t="s">
        <v>32</v>
      </c>
      <c r="B32" s="6">
        <v>14997610</v>
      </c>
      <c r="C32" s="6"/>
      <c r="D32" s="6"/>
      <c r="E32" s="6">
        <v>14997610</v>
      </c>
      <c r="F32" s="6"/>
      <c r="G32" s="6">
        <v>14997610</v>
      </c>
      <c r="H32" s="6"/>
      <c r="I32" s="6">
        <v>14997610</v>
      </c>
    </row>
    <row r="33" spans="1:9">
      <c r="A33" s="9" t="s">
        <v>33</v>
      </c>
      <c r="B33" s="6">
        <v>26300000</v>
      </c>
      <c r="C33" s="6"/>
      <c r="D33" s="6"/>
      <c r="E33" s="6">
        <v>26300000</v>
      </c>
      <c r="F33" s="6"/>
      <c r="G33" s="6">
        <v>26300000</v>
      </c>
      <c r="H33" s="6"/>
      <c r="I33" s="6">
        <v>26300000</v>
      </c>
    </row>
    <row r="34" spans="1:9">
      <c r="A34" s="9" t="s">
        <v>34</v>
      </c>
      <c r="B34" s="6"/>
      <c r="C34" s="6"/>
      <c r="D34" s="6"/>
      <c r="E34" s="6"/>
      <c r="F34" s="6"/>
      <c r="G34" s="6"/>
      <c r="H34" s="6">
        <v>-173426530</v>
      </c>
      <c r="I34" s="6">
        <v>-173426530</v>
      </c>
    </row>
    <row r="35" spans="1:9">
      <c r="A35" s="9" t="s">
        <v>114</v>
      </c>
      <c r="B35" s="6">
        <v>2974620</v>
      </c>
      <c r="C35" s="6"/>
      <c r="D35" s="6"/>
      <c r="E35" s="6">
        <v>2974620</v>
      </c>
      <c r="F35" s="6"/>
      <c r="G35" s="6">
        <v>2974620</v>
      </c>
      <c r="H35" s="6"/>
      <c r="I35" s="6">
        <v>2974620</v>
      </c>
    </row>
    <row r="36" spans="1:9">
      <c r="A36" s="10" t="s">
        <v>35</v>
      </c>
      <c r="B36" s="6">
        <v>474300000</v>
      </c>
      <c r="C36" s="6"/>
      <c r="D36" s="6"/>
      <c r="E36" s="6">
        <v>474300000</v>
      </c>
      <c r="F36" s="6"/>
      <c r="G36" s="6">
        <v>474300000</v>
      </c>
      <c r="H36" s="6"/>
      <c r="I36" s="6">
        <v>474300000</v>
      </c>
    </row>
    <row r="37" spans="1:9">
      <c r="A37" s="7" t="s">
        <v>115</v>
      </c>
      <c r="B37" s="8">
        <v>47300000</v>
      </c>
      <c r="C37" s="8"/>
      <c r="D37" s="8"/>
      <c r="E37" s="8">
        <v>47300000</v>
      </c>
      <c r="F37" s="8"/>
      <c r="G37" s="8">
        <v>47300000</v>
      </c>
      <c r="H37" s="8"/>
      <c r="I37" s="8">
        <v>47300000</v>
      </c>
    </row>
    <row r="38" spans="1:9">
      <c r="A38" s="9" t="s">
        <v>36</v>
      </c>
      <c r="B38" s="6"/>
      <c r="C38" s="6"/>
      <c r="D38" s="6"/>
      <c r="E38" s="6"/>
      <c r="F38" s="6"/>
      <c r="G38" s="6"/>
      <c r="H38" s="6"/>
      <c r="I38" s="6"/>
    </row>
    <row r="39" spans="1:9">
      <c r="A39" s="9" t="s">
        <v>34</v>
      </c>
      <c r="B39" s="6">
        <v>29970000</v>
      </c>
      <c r="C39" s="6"/>
      <c r="D39" s="6"/>
      <c r="E39" s="6">
        <v>29970000</v>
      </c>
      <c r="F39" s="6"/>
      <c r="G39" s="6">
        <v>29970000</v>
      </c>
      <c r="H39" s="6"/>
      <c r="I39" s="6">
        <v>29970000</v>
      </c>
    </row>
    <row r="40" spans="1:9">
      <c r="A40" s="9" t="s">
        <v>116</v>
      </c>
      <c r="B40" s="6">
        <v>17330000</v>
      </c>
      <c r="C40" s="6"/>
      <c r="D40" s="6"/>
      <c r="E40" s="6">
        <v>17330000</v>
      </c>
      <c r="F40" s="6"/>
      <c r="G40" s="6">
        <v>17330000</v>
      </c>
      <c r="H40" s="6"/>
      <c r="I40" s="6">
        <v>17330000</v>
      </c>
    </row>
    <row r="41" spans="1:9">
      <c r="A41" s="3" t="s">
        <v>117</v>
      </c>
      <c r="B41" s="4">
        <v>157427935</v>
      </c>
      <c r="C41" s="4">
        <v>12023250</v>
      </c>
      <c r="D41" s="4">
        <v>1139491197</v>
      </c>
      <c r="E41" s="4">
        <v>1308942382</v>
      </c>
      <c r="F41" s="4">
        <v>1151514445</v>
      </c>
      <c r="G41" s="4">
        <v>157427937</v>
      </c>
      <c r="H41" s="4"/>
      <c r="I41" s="4">
        <v>157427937</v>
      </c>
    </row>
    <row r="42" spans="1:9">
      <c r="A42" s="5" t="s">
        <v>37</v>
      </c>
      <c r="B42" s="6">
        <v>139475975</v>
      </c>
      <c r="C42" s="6"/>
      <c r="D42" s="6">
        <v>1</v>
      </c>
      <c r="E42" s="6">
        <v>139475976</v>
      </c>
      <c r="F42" s="6"/>
      <c r="G42" s="6">
        <v>139475976</v>
      </c>
      <c r="H42" s="6"/>
      <c r="I42" s="6">
        <v>139475976</v>
      </c>
    </row>
    <row r="43" spans="1:9">
      <c r="A43" s="5" t="s">
        <v>38</v>
      </c>
      <c r="B43" s="6"/>
      <c r="C43" s="6"/>
      <c r="D43" s="6">
        <v>1</v>
      </c>
      <c r="E43" s="6">
        <v>1</v>
      </c>
      <c r="F43" s="6"/>
      <c r="G43" s="6">
        <v>1</v>
      </c>
      <c r="H43" s="6"/>
      <c r="I43" s="6">
        <v>1</v>
      </c>
    </row>
    <row r="44" spans="1:9">
      <c r="A44" s="5" t="s">
        <v>39</v>
      </c>
      <c r="B44" s="6"/>
      <c r="C44" s="6">
        <v>12023250</v>
      </c>
      <c r="D44" s="6">
        <v>1139491195</v>
      </c>
      <c r="E44" s="6">
        <v>1151514445</v>
      </c>
      <c r="F44" s="6">
        <v>1151514445</v>
      </c>
      <c r="G44" s="6">
        <v>0</v>
      </c>
      <c r="H44" s="6"/>
      <c r="I44" s="6">
        <v>0</v>
      </c>
    </row>
    <row r="45" spans="1:9">
      <c r="A45" s="5" t="s">
        <v>40</v>
      </c>
      <c r="B45" s="6">
        <v>17951960</v>
      </c>
      <c r="C45" s="6"/>
      <c r="D45" s="6"/>
      <c r="E45" s="6">
        <v>17951960</v>
      </c>
      <c r="F45" s="6"/>
      <c r="G45" s="6">
        <v>17951960</v>
      </c>
      <c r="H45" s="6"/>
      <c r="I45" s="6">
        <v>17951960</v>
      </c>
    </row>
    <row r="46" spans="1:9">
      <c r="A46" s="3" t="s">
        <v>41</v>
      </c>
      <c r="B46" s="4">
        <v>693249371</v>
      </c>
      <c r="C46" s="4"/>
      <c r="D46" s="4"/>
      <c r="E46" s="4">
        <v>693249371</v>
      </c>
      <c r="F46" s="4"/>
      <c r="G46" s="4">
        <v>693249371</v>
      </c>
      <c r="H46" s="4"/>
      <c r="I46" s="4">
        <v>693249371</v>
      </c>
    </row>
    <row r="47" spans="1:9" ht="13.5" thickBot="1">
      <c r="A47" s="5" t="s">
        <v>42</v>
      </c>
      <c r="B47" s="6">
        <v>693249371</v>
      </c>
      <c r="C47" s="6"/>
      <c r="D47" s="6"/>
      <c r="E47" s="6">
        <v>693249371</v>
      </c>
      <c r="F47" s="6"/>
      <c r="G47" s="6">
        <v>693249371</v>
      </c>
      <c r="H47" s="6"/>
      <c r="I47" s="6">
        <v>693249371</v>
      </c>
    </row>
    <row r="48" spans="1:9" ht="13.5" thickTop="1">
      <c r="A48" s="11" t="s">
        <v>43</v>
      </c>
      <c r="B48" s="12">
        <v>3384430275</v>
      </c>
      <c r="C48" s="12">
        <v>13803097</v>
      </c>
      <c r="D48" s="12">
        <v>1149887611</v>
      </c>
      <c r="E48" s="12">
        <v>4548120983</v>
      </c>
      <c r="F48" s="12">
        <v>1151514445</v>
      </c>
      <c r="G48" s="12">
        <v>3396606538</v>
      </c>
      <c r="H48" s="12">
        <v>0</v>
      </c>
      <c r="I48" s="12">
        <v>3396606538</v>
      </c>
    </row>
    <row r="50" spans="1:7">
      <c r="B50" s="14"/>
      <c r="C50" s="14"/>
      <c r="D50" s="14"/>
      <c r="E50" s="14"/>
      <c r="F50" s="14"/>
      <c r="G50" s="14"/>
    </row>
    <row r="53" spans="1:7">
      <c r="A53" s="15"/>
      <c r="B53" s="16"/>
      <c r="C53" s="16"/>
      <c r="D53" s="16"/>
    </row>
    <row r="54" spans="1:7">
      <c r="B54" s="14"/>
    </row>
    <row r="55" spans="1:7">
      <c r="B55" s="14"/>
    </row>
    <row r="56" spans="1:7">
      <c r="A56" s="17"/>
      <c r="B56" s="14"/>
      <c r="C56" s="14"/>
      <c r="D56" s="14"/>
    </row>
    <row r="57" spans="1:7">
      <c r="A57" s="17"/>
      <c r="B57" s="14"/>
      <c r="C57" s="14"/>
      <c r="D57" s="14"/>
    </row>
    <row r="58" spans="1:7">
      <c r="A58" s="17"/>
      <c r="B58" s="14"/>
      <c r="C58" s="14"/>
      <c r="D58" s="14"/>
    </row>
    <row r="59" spans="1:7">
      <c r="A59" s="17"/>
      <c r="B59" s="14"/>
      <c r="C59" s="14"/>
      <c r="D59" s="14"/>
    </row>
    <row r="60" spans="1:7">
      <c r="A60" s="17"/>
      <c r="B60" s="14"/>
      <c r="C60" s="14"/>
      <c r="D60" s="14"/>
    </row>
    <row r="61" spans="1:7">
      <c r="A61" s="18"/>
      <c r="B61" s="19"/>
      <c r="C61" s="19"/>
      <c r="D61" s="19"/>
    </row>
    <row r="62" spans="1:7">
      <c r="A62" s="15"/>
    </row>
    <row r="64" spans="1:7">
      <c r="A64" s="17"/>
      <c r="B64" s="14"/>
      <c r="C64" s="14"/>
      <c r="D64" s="14"/>
    </row>
    <row r="65" spans="1:4">
      <c r="A65" s="17"/>
      <c r="B65" s="14"/>
      <c r="C65" s="14"/>
      <c r="D65" s="14"/>
    </row>
    <row r="66" spans="1:4">
      <c r="A66" s="17"/>
      <c r="B66" s="14"/>
      <c r="C66" s="14"/>
      <c r="D66" s="14"/>
    </row>
    <row r="67" spans="1:4">
      <c r="A67" s="18"/>
      <c r="B67" s="19"/>
      <c r="C67" s="19"/>
      <c r="D67" s="19"/>
    </row>
    <row r="68" spans="1:4">
      <c r="A68" s="15"/>
    </row>
    <row r="70" spans="1:4">
      <c r="A70" s="17"/>
      <c r="B70" s="14"/>
      <c r="C70" s="14"/>
      <c r="D70" s="14"/>
    </row>
    <row r="71" spans="1:4">
      <c r="A71" s="17"/>
      <c r="B71" s="14"/>
      <c r="C71" s="14"/>
      <c r="D71" s="14"/>
    </row>
    <row r="72" spans="1:4">
      <c r="A72" s="17"/>
      <c r="B72" s="14"/>
      <c r="C72" s="14"/>
      <c r="D72" s="14"/>
    </row>
    <row r="73" spans="1:4">
      <c r="A73" s="17"/>
      <c r="B73" s="14"/>
      <c r="C73" s="14"/>
      <c r="D73" s="14"/>
    </row>
    <row r="75" spans="1:4">
      <c r="A75" s="17"/>
      <c r="B75" s="14"/>
      <c r="C75" s="14"/>
      <c r="D75" s="14"/>
    </row>
    <row r="76" spans="1:4">
      <c r="A76" s="17"/>
      <c r="B76" s="14"/>
      <c r="C76" s="14"/>
      <c r="D76" s="14"/>
    </row>
    <row r="77" spans="1:4">
      <c r="A77" s="17"/>
      <c r="B77" s="14"/>
      <c r="C77" s="14"/>
      <c r="D77" s="14"/>
    </row>
    <row r="78" spans="1:4">
      <c r="A78" s="17"/>
      <c r="B78" s="14"/>
      <c r="C78" s="14"/>
      <c r="D78" s="14"/>
    </row>
    <row r="80" spans="1:4">
      <c r="A80" s="17"/>
      <c r="B80" s="14"/>
      <c r="C80" s="14"/>
      <c r="D80" s="14"/>
    </row>
    <row r="81" spans="1:4">
      <c r="A81" s="17"/>
      <c r="B81" s="14"/>
      <c r="C81" s="14"/>
      <c r="D81" s="14"/>
    </row>
    <row r="82" spans="1:4">
      <c r="A82" s="17"/>
      <c r="B82" s="14"/>
      <c r="C82" s="14"/>
      <c r="D82" s="14"/>
    </row>
    <row r="83" spans="1:4">
      <c r="A83" s="17"/>
      <c r="B83" s="14"/>
      <c r="C83" s="14"/>
      <c r="D83" s="14"/>
    </row>
    <row r="85" spans="1:4">
      <c r="A85" s="17"/>
      <c r="B85" s="14"/>
      <c r="C85" s="14"/>
      <c r="D85" s="14"/>
    </row>
    <row r="86" spans="1:4">
      <c r="A86" s="17"/>
      <c r="B86" s="14"/>
      <c r="C86" s="14"/>
      <c r="D86" s="14"/>
    </row>
    <row r="87" spans="1:4">
      <c r="A87" s="17"/>
      <c r="B87" s="14"/>
      <c r="C87" s="14"/>
      <c r="D87" s="14"/>
    </row>
    <row r="88" spans="1:4">
      <c r="A88" s="17"/>
      <c r="B88" s="14"/>
      <c r="C88" s="14"/>
      <c r="D88" s="14"/>
    </row>
    <row r="90" spans="1:4">
      <c r="A90" s="17"/>
      <c r="B90" s="14"/>
      <c r="C90" s="14"/>
      <c r="D90" s="14"/>
    </row>
    <row r="91" spans="1:4">
      <c r="A91" s="17"/>
      <c r="B91" s="14"/>
      <c r="C91" s="14"/>
      <c r="D91" s="14"/>
    </row>
    <row r="92" spans="1:4">
      <c r="A92" s="17"/>
      <c r="B92" s="14"/>
      <c r="C92" s="14"/>
      <c r="D92" s="14"/>
    </row>
    <row r="93" spans="1:4">
      <c r="A93" s="17"/>
      <c r="B93" s="14"/>
      <c r="C93" s="14"/>
      <c r="D93" s="14"/>
    </row>
    <row r="95" spans="1:4">
      <c r="A95" s="17"/>
      <c r="B95" s="14"/>
      <c r="C95" s="14"/>
      <c r="D95" s="14"/>
    </row>
    <row r="96" spans="1:4">
      <c r="A96" s="17"/>
      <c r="B96" s="14"/>
      <c r="C96" s="14"/>
      <c r="D96" s="14"/>
    </row>
    <row r="97" spans="1:4">
      <c r="A97" s="17"/>
      <c r="B97" s="14"/>
      <c r="C97" s="14"/>
      <c r="D97" s="14"/>
    </row>
    <row r="98" spans="1:4">
      <c r="A98" s="17"/>
      <c r="B98" s="14"/>
      <c r="C98" s="14"/>
      <c r="D98" s="14"/>
    </row>
    <row r="99" spans="1:4">
      <c r="A99" s="18"/>
      <c r="B99" s="19"/>
      <c r="C99" s="19"/>
      <c r="D99" s="19"/>
    </row>
    <row r="100" spans="1:4">
      <c r="A100" s="15"/>
      <c r="B100" s="19"/>
      <c r="C100" s="19"/>
      <c r="D100" s="19"/>
    </row>
    <row r="102" spans="1:4">
      <c r="A102" s="15"/>
    </row>
    <row r="103" spans="1:4">
      <c r="B103" s="14"/>
    </row>
    <row r="104" spans="1:4">
      <c r="A104" s="17"/>
    </row>
    <row r="105" spans="1:4">
      <c r="A105" s="20"/>
      <c r="B105" s="14"/>
      <c r="C105" s="14"/>
      <c r="D105" s="14"/>
    </row>
    <row r="106" spans="1:4">
      <c r="A106" s="20"/>
      <c r="B106" s="14"/>
      <c r="C106" s="14"/>
      <c r="D106" s="14"/>
    </row>
    <row r="107" spans="1:4">
      <c r="A107" s="20"/>
      <c r="B107" s="14"/>
      <c r="C107" s="14"/>
      <c r="D107" s="14"/>
    </row>
    <row r="108" spans="1:4">
      <c r="A108" s="20"/>
      <c r="B108" s="14"/>
      <c r="C108" s="14"/>
      <c r="D108" s="14"/>
    </row>
    <row r="109" spans="1:4">
      <c r="A109" s="20"/>
      <c r="B109" s="14"/>
      <c r="C109" s="14"/>
      <c r="D109" s="14"/>
    </row>
    <row r="110" spans="1:4">
      <c r="A110" s="20"/>
      <c r="B110" s="14"/>
      <c r="C110" s="14"/>
      <c r="D110" s="14"/>
    </row>
    <row r="111" spans="1:4">
      <c r="A111" s="17"/>
    </row>
    <row r="112" spans="1:4">
      <c r="A112" s="20"/>
      <c r="B112" s="14"/>
      <c r="C112" s="14"/>
      <c r="D112" s="14"/>
    </row>
    <row r="113" spans="1:4">
      <c r="A113" s="20"/>
      <c r="B113" s="14"/>
      <c r="C113" s="14"/>
      <c r="D113" s="14"/>
    </row>
    <row r="114" spans="1:4">
      <c r="A114" s="20"/>
      <c r="B114" s="14"/>
      <c r="C114" s="14"/>
      <c r="D114" s="14"/>
    </row>
    <row r="115" spans="1:4">
      <c r="A115" s="20"/>
      <c r="B115" s="14"/>
      <c r="C115" s="14"/>
      <c r="D115" s="14"/>
    </row>
    <row r="116" spans="1:4">
      <c r="A116" s="20"/>
      <c r="B116" s="14"/>
      <c r="C116" s="14"/>
      <c r="D116" s="14"/>
    </row>
    <row r="117" spans="1:4">
      <c r="A117" s="18"/>
      <c r="B117" s="19"/>
      <c r="C117" s="19"/>
      <c r="D117" s="19"/>
    </row>
    <row r="119" spans="1:4">
      <c r="A119" s="21"/>
      <c r="B119" s="19"/>
      <c r="C119" s="19"/>
      <c r="D119" s="19"/>
    </row>
  </sheetData>
  <mergeCells count="2">
    <mergeCell ref="A1:I1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90" zoomScaleNormal="90" workbookViewId="0">
      <selection sqref="A1:D1"/>
    </sheetView>
  </sheetViews>
  <sheetFormatPr baseColWidth="10" defaultRowHeight="12.75"/>
  <cols>
    <col min="1" max="1" width="60.7109375" style="13" customWidth="1"/>
    <col min="2" max="4" width="14.7109375" style="13" customWidth="1"/>
    <col min="5" max="5" width="1.7109375" style="13" customWidth="1"/>
    <col min="6" max="8" width="14.7109375" style="13" customWidth="1"/>
    <col min="9" max="16384" width="11.42578125" style="13"/>
  </cols>
  <sheetData>
    <row r="1" spans="1:8">
      <c r="A1" s="34" t="s">
        <v>110</v>
      </c>
      <c r="B1" s="35"/>
      <c r="C1" s="35"/>
      <c r="D1" s="35"/>
      <c r="F1" s="29"/>
      <c r="G1" s="29"/>
      <c r="H1" s="29"/>
    </row>
    <row r="2" spans="1:8">
      <c r="A2" s="28" t="s">
        <v>108</v>
      </c>
      <c r="B2" s="36" t="s">
        <v>107</v>
      </c>
      <c r="C2" s="36"/>
      <c r="D2" s="36"/>
      <c r="F2" s="36" t="s">
        <v>106</v>
      </c>
      <c r="G2" s="36"/>
      <c r="H2" s="36"/>
    </row>
    <row r="3" spans="1:8">
      <c r="A3" s="28" t="s">
        <v>105</v>
      </c>
      <c r="B3" s="27" t="s">
        <v>44</v>
      </c>
      <c r="C3" s="27" t="s">
        <v>60</v>
      </c>
      <c r="D3" s="27" t="s">
        <v>45</v>
      </c>
      <c r="F3" s="27" t="s">
        <v>44</v>
      </c>
      <c r="G3" s="27" t="s">
        <v>60</v>
      </c>
      <c r="H3" s="27" t="s">
        <v>45</v>
      </c>
    </row>
    <row r="4" spans="1:8">
      <c r="A4" s="3" t="s">
        <v>46</v>
      </c>
      <c r="B4" s="4">
        <f>SUM(B5:B9)</f>
        <v>498076160</v>
      </c>
      <c r="C4" s="4">
        <f t="shared" ref="C4" si="0">SUM(C5:C9)</f>
        <v>173426530</v>
      </c>
      <c r="D4" s="4">
        <f>SUM(B4:C4)</f>
        <v>671502690</v>
      </c>
      <c r="F4" s="4">
        <f>SUM(F5:F9)</f>
        <v>877940690</v>
      </c>
      <c r="G4" s="4">
        <f t="shared" ref="G4" si="1">SUM(G5:G9)</f>
        <v>0</v>
      </c>
      <c r="H4" s="4">
        <f>SUM(F4:G4)</f>
        <v>877940690</v>
      </c>
    </row>
    <row r="5" spans="1:8">
      <c r="A5" s="5" t="s">
        <v>104</v>
      </c>
      <c r="B5" s="6">
        <v>589708530</v>
      </c>
      <c r="C5" s="6"/>
      <c r="D5" s="6">
        <f t="shared" ref="D5:D71" si="2">SUM(B5:C5)</f>
        <v>589708530</v>
      </c>
      <c r="F5" s="6">
        <v>877940690</v>
      </c>
      <c r="G5" s="6"/>
      <c r="H5" s="6">
        <f t="shared" ref="H5:H10" si="3">SUM(F5:G5)</f>
        <v>877940690</v>
      </c>
    </row>
    <row r="6" spans="1:8">
      <c r="A6" s="5" t="s">
        <v>103</v>
      </c>
      <c r="B6" s="6">
        <v>11794170</v>
      </c>
      <c r="C6" s="6"/>
      <c r="D6" s="6">
        <f t="shared" si="2"/>
        <v>11794170</v>
      </c>
      <c r="F6" s="6"/>
      <c r="G6" s="6"/>
      <c r="H6" s="6">
        <f t="shared" si="3"/>
        <v>0</v>
      </c>
    </row>
    <row r="7" spans="1:8">
      <c r="A7" s="5" t="s">
        <v>55</v>
      </c>
      <c r="B7" s="6">
        <v>-173426530</v>
      </c>
      <c r="C7" s="6">
        <v>173426530</v>
      </c>
      <c r="D7" s="6">
        <f t="shared" si="2"/>
        <v>0</v>
      </c>
      <c r="F7" s="6"/>
      <c r="G7" s="6"/>
      <c r="H7" s="6">
        <f t="shared" si="3"/>
        <v>0</v>
      </c>
    </row>
    <row r="8" spans="1:8">
      <c r="A8" s="5" t="s">
        <v>114</v>
      </c>
      <c r="B8" s="6">
        <v>69999990</v>
      </c>
      <c r="C8" s="6"/>
      <c r="D8" s="6">
        <f t="shared" si="2"/>
        <v>69999990</v>
      </c>
      <c r="F8" s="6"/>
      <c r="G8" s="6"/>
      <c r="H8" s="6">
        <f t="shared" si="3"/>
        <v>0</v>
      </c>
    </row>
    <row r="9" spans="1:8">
      <c r="A9" s="5" t="s">
        <v>74</v>
      </c>
      <c r="B9" s="6"/>
      <c r="C9" s="6"/>
      <c r="D9" s="6">
        <f t="shared" si="2"/>
        <v>0</v>
      </c>
      <c r="F9" s="6"/>
      <c r="G9" s="6"/>
      <c r="H9" s="6">
        <f t="shared" si="3"/>
        <v>0</v>
      </c>
    </row>
    <row r="10" spans="1:8">
      <c r="A10" s="3" t="s">
        <v>47</v>
      </c>
      <c r="B10" s="4">
        <f>SUM(B11:B14)</f>
        <v>590802850</v>
      </c>
      <c r="C10" s="4">
        <f t="shared" ref="C10" si="4">SUM(C11:C14)</f>
        <v>0</v>
      </c>
      <c r="D10" s="4">
        <f t="shared" si="2"/>
        <v>590802850</v>
      </c>
      <c r="F10" s="4">
        <f>SUM(F11:F14)</f>
        <v>1032069910</v>
      </c>
      <c r="G10" s="4">
        <f t="shared" ref="G10" si="5">SUM(G11:G14)</f>
        <v>0</v>
      </c>
      <c r="H10" s="4">
        <f t="shared" si="3"/>
        <v>1032069910</v>
      </c>
    </row>
    <row r="11" spans="1:8">
      <c r="A11" s="5" t="s">
        <v>102</v>
      </c>
      <c r="B11" s="6">
        <v>579218490</v>
      </c>
      <c r="C11" s="6"/>
      <c r="D11" s="6">
        <f>B11+C11</f>
        <v>579218490</v>
      </c>
      <c r="F11" s="6">
        <v>1064480160</v>
      </c>
      <c r="G11" s="6"/>
      <c r="H11" s="6">
        <f>F11+G11</f>
        <v>1064480160</v>
      </c>
    </row>
    <row r="12" spans="1:8">
      <c r="A12" s="5" t="s">
        <v>101</v>
      </c>
      <c r="B12" s="6">
        <v>11584360</v>
      </c>
      <c r="C12" s="6"/>
      <c r="D12" s="6">
        <f t="shared" ref="D12:D13" si="6">B12+C12</f>
        <v>11584360</v>
      </c>
      <c r="F12" s="6"/>
      <c r="G12" s="6"/>
      <c r="H12" s="6">
        <f t="shared" ref="H12:H13" si="7">F12+G12</f>
        <v>0</v>
      </c>
    </row>
    <row r="13" spans="1:8">
      <c r="A13" s="5" t="s">
        <v>100</v>
      </c>
      <c r="B13" s="6"/>
      <c r="C13" s="6"/>
      <c r="D13" s="6">
        <f t="shared" si="6"/>
        <v>0</v>
      </c>
      <c r="F13" s="6">
        <v>-32410250</v>
      </c>
      <c r="G13" s="6"/>
      <c r="H13" s="6">
        <f t="shared" si="7"/>
        <v>-32410250</v>
      </c>
    </row>
    <row r="14" spans="1:8">
      <c r="A14" s="5" t="s">
        <v>74</v>
      </c>
      <c r="B14" s="6"/>
      <c r="C14" s="6"/>
      <c r="D14" s="6">
        <f t="shared" si="2"/>
        <v>0</v>
      </c>
      <c r="F14" s="6"/>
      <c r="G14" s="6"/>
      <c r="H14" s="6">
        <f t="shared" ref="H14:H71" si="8">SUM(F14:G14)</f>
        <v>0</v>
      </c>
    </row>
    <row r="15" spans="1:8">
      <c r="A15" s="3" t="s">
        <v>99</v>
      </c>
      <c r="B15" s="4">
        <f>B16+B20+B24+B28+B32+B36</f>
        <v>315739190</v>
      </c>
      <c r="C15" s="4">
        <f t="shared" ref="C15" si="9">C16+C20+C24+C28+C32+C36</f>
        <v>0</v>
      </c>
      <c r="D15" s="4">
        <f t="shared" si="2"/>
        <v>315739190</v>
      </c>
      <c r="F15" s="4">
        <f>F16+F20+F24+F28+F32+F36</f>
        <v>407980900</v>
      </c>
      <c r="G15" s="4">
        <f t="shared" ref="G15" si="10">G16+G20+G24+G28+G32+G36</f>
        <v>0</v>
      </c>
      <c r="H15" s="4">
        <f t="shared" si="8"/>
        <v>407980900</v>
      </c>
    </row>
    <row r="16" spans="1:8">
      <c r="A16" s="7" t="s">
        <v>48</v>
      </c>
      <c r="B16" s="8">
        <f>SUM(B17:B19)</f>
        <v>3564900</v>
      </c>
      <c r="C16" s="8">
        <f t="shared" ref="C16" si="11">SUM(C17:C19)</f>
        <v>0</v>
      </c>
      <c r="D16" s="8">
        <f t="shared" si="2"/>
        <v>3564900</v>
      </c>
      <c r="F16" s="8">
        <f>SUM(F17:F19)</f>
        <v>5717870</v>
      </c>
      <c r="G16" s="8">
        <f t="shared" ref="G16" si="12">SUM(G17:G19)</f>
        <v>0</v>
      </c>
      <c r="H16" s="8">
        <f t="shared" si="8"/>
        <v>5717870</v>
      </c>
    </row>
    <row r="17" spans="1:8">
      <c r="A17" s="5" t="s">
        <v>98</v>
      </c>
      <c r="B17" s="6">
        <v>3495010</v>
      </c>
      <c r="C17" s="6"/>
      <c r="D17" s="6">
        <f t="shared" si="2"/>
        <v>3495010</v>
      </c>
      <c r="F17" s="6">
        <v>5717870</v>
      </c>
      <c r="G17" s="6"/>
      <c r="H17" s="6">
        <f t="shared" si="8"/>
        <v>5717870</v>
      </c>
    </row>
    <row r="18" spans="1:8">
      <c r="A18" s="5" t="s">
        <v>97</v>
      </c>
      <c r="B18" s="6">
        <v>69890</v>
      </c>
      <c r="C18" s="6"/>
      <c r="D18" s="6">
        <f t="shared" si="2"/>
        <v>69890</v>
      </c>
      <c r="F18" s="6"/>
      <c r="G18" s="6"/>
      <c r="H18" s="6">
        <f t="shared" si="8"/>
        <v>0</v>
      </c>
    </row>
    <row r="19" spans="1:8">
      <c r="A19" s="5" t="s">
        <v>74</v>
      </c>
      <c r="B19" s="6"/>
      <c r="C19" s="6"/>
      <c r="D19" s="6">
        <f t="shared" si="2"/>
        <v>0</v>
      </c>
      <c r="F19" s="6"/>
      <c r="G19" s="6"/>
      <c r="H19" s="24">
        <f t="shared" si="8"/>
        <v>0</v>
      </c>
    </row>
    <row r="20" spans="1:8">
      <c r="A20" s="7" t="s">
        <v>49</v>
      </c>
      <c r="B20" s="8">
        <f>SUM(B21:B23)</f>
        <v>11172930</v>
      </c>
      <c r="C20" s="8">
        <f t="shared" ref="C20" si="13">SUM(C21:C23)</f>
        <v>0</v>
      </c>
      <c r="D20" s="8">
        <f t="shared" si="2"/>
        <v>11172930</v>
      </c>
      <c r="F20" s="8">
        <f>SUM(F21:F23)</f>
        <v>16292900</v>
      </c>
      <c r="G20" s="8">
        <f t="shared" ref="G20" si="14">SUM(G21:G23)</f>
        <v>0</v>
      </c>
      <c r="H20" s="8">
        <f t="shared" si="8"/>
        <v>16292900</v>
      </c>
    </row>
    <row r="21" spans="1:8">
      <c r="A21" s="5" t="s">
        <v>96</v>
      </c>
      <c r="B21" s="6">
        <v>10953860</v>
      </c>
      <c r="C21" s="6"/>
      <c r="D21" s="6">
        <f t="shared" si="2"/>
        <v>10953860</v>
      </c>
      <c r="F21" s="6">
        <v>16292900</v>
      </c>
      <c r="G21" s="6"/>
      <c r="H21" s="6">
        <f t="shared" si="8"/>
        <v>16292900</v>
      </c>
    </row>
    <row r="22" spans="1:8">
      <c r="A22" s="5" t="s">
        <v>95</v>
      </c>
      <c r="B22" s="6">
        <v>219070</v>
      </c>
      <c r="C22" s="6"/>
      <c r="D22" s="6">
        <f t="shared" si="2"/>
        <v>219070</v>
      </c>
      <c r="F22" s="6"/>
      <c r="G22" s="6"/>
      <c r="H22" s="6">
        <f t="shared" si="8"/>
        <v>0</v>
      </c>
    </row>
    <row r="23" spans="1:8">
      <c r="A23" s="5" t="s">
        <v>74</v>
      </c>
      <c r="B23" s="6"/>
      <c r="C23" s="6"/>
      <c r="D23" s="6">
        <f t="shared" si="2"/>
        <v>0</v>
      </c>
      <c r="F23" s="6"/>
      <c r="G23" s="6"/>
      <c r="H23" s="24">
        <f t="shared" si="8"/>
        <v>0</v>
      </c>
    </row>
    <row r="24" spans="1:8">
      <c r="A24" s="7" t="s">
        <v>50</v>
      </c>
      <c r="B24" s="8">
        <f>SUM(B25:B27)</f>
        <v>146874780</v>
      </c>
      <c r="C24" s="8">
        <f t="shared" ref="C24" si="15">SUM(C25:C27)</f>
        <v>0</v>
      </c>
      <c r="D24" s="8">
        <f t="shared" si="2"/>
        <v>146874780</v>
      </c>
      <c r="F24" s="8">
        <f>SUM(F25:F27)</f>
        <v>187796710</v>
      </c>
      <c r="G24" s="8">
        <f t="shared" ref="G24" si="16">SUM(G25:G27)</f>
        <v>0</v>
      </c>
      <c r="H24" s="8">
        <f t="shared" si="8"/>
        <v>187796710</v>
      </c>
    </row>
    <row r="25" spans="1:8">
      <c r="A25" s="5" t="s">
        <v>94</v>
      </c>
      <c r="B25" s="6">
        <v>143994890</v>
      </c>
      <c r="C25" s="6"/>
      <c r="D25" s="6">
        <f t="shared" si="2"/>
        <v>143994890</v>
      </c>
      <c r="F25" s="6">
        <v>187796710</v>
      </c>
      <c r="G25" s="6"/>
      <c r="H25" s="6">
        <f t="shared" si="8"/>
        <v>187796710</v>
      </c>
    </row>
    <row r="26" spans="1:8">
      <c r="A26" s="5" t="s">
        <v>93</v>
      </c>
      <c r="B26" s="6">
        <v>2879890</v>
      </c>
      <c r="C26" s="6"/>
      <c r="D26" s="6">
        <f t="shared" si="2"/>
        <v>2879890</v>
      </c>
      <c r="F26" s="6"/>
      <c r="G26" s="6"/>
      <c r="H26" s="6">
        <f t="shared" si="8"/>
        <v>0</v>
      </c>
    </row>
    <row r="27" spans="1:8">
      <c r="A27" s="5" t="s">
        <v>74</v>
      </c>
      <c r="B27" s="6"/>
      <c r="C27" s="6"/>
      <c r="D27" s="6">
        <f t="shared" si="2"/>
        <v>0</v>
      </c>
      <c r="F27" s="6"/>
      <c r="G27" s="6"/>
      <c r="H27" s="24">
        <f t="shared" si="8"/>
        <v>0</v>
      </c>
    </row>
    <row r="28" spans="1:8">
      <c r="A28" s="7" t="s">
        <v>51</v>
      </c>
      <c r="B28" s="8">
        <f>SUM(B29:B31)</f>
        <v>121837450</v>
      </c>
      <c r="C28" s="8">
        <f t="shared" ref="C28" si="17">SUM(C29:C31)</f>
        <v>0</v>
      </c>
      <c r="D28" s="8">
        <f t="shared" si="2"/>
        <v>121837450</v>
      </c>
      <c r="F28" s="8">
        <f>SUM(F29:F31)</f>
        <v>165280730</v>
      </c>
      <c r="G28" s="8">
        <f t="shared" ref="G28" si="18">SUM(G29:G31)</f>
        <v>0</v>
      </c>
      <c r="H28" s="8">
        <f t="shared" si="8"/>
        <v>165280730</v>
      </c>
    </row>
    <row r="29" spans="1:8">
      <c r="A29" s="5" t="s">
        <v>92</v>
      </c>
      <c r="B29" s="6">
        <v>119448490</v>
      </c>
      <c r="C29" s="6"/>
      <c r="D29" s="6">
        <f t="shared" si="2"/>
        <v>119448490</v>
      </c>
      <c r="F29" s="6">
        <v>165280730</v>
      </c>
      <c r="G29" s="6"/>
      <c r="H29" s="6">
        <f t="shared" si="8"/>
        <v>165280730</v>
      </c>
    </row>
    <row r="30" spans="1:8">
      <c r="A30" s="5" t="s">
        <v>91</v>
      </c>
      <c r="B30" s="6">
        <v>2388960</v>
      </c>
      <c r="C30" s="6"/>
      <c r="D30" s="6">
        <f t="shared" si="2"/>
        <v>2388960</v>
      </c>
      <c r="F30" s="6"/>
      <c r="G30" s="6"/>
      <c r="H30" s="6">
        <f t="shared" si="8"/>
        <v>0</v>
      </c>
    </row>
    <row r="31" spans="1:8">
      <c r="A31" s="5" t="s">
        <v>74</v>
      </c>
      <c r="B31" s="6"/>
      <c r="C31" s="6"/>
      <c r="D31" s="6">
        <f t="shared" si="2"/>
        <v>0</v>
      </c>
      <c r="F31" s="6"/>
      <c r="G31" s="6"/>
      <c r="H31" s="24">
        <f t="shared" si="8"/>
        <v>0</v>
      </c>
    </row>
    <row r="32" spans="1:8">
      <c r="A32" s="7" t="s">
        <v>52</v>
      </c>
      <c r="B32" s="8">
        <f>SUM(B33:B35)</f>
        <v>247330</v>
      </c>
      <c r="C32" s="8">
        <f t="shared" ref="C32" si="19">SUM(C33:C35)</f>
        <v>0</v>
      </c>
      <c r="D32" s="8">
        <f t="shared" si="2"/>
        <v>247330</v>
      </c>
      <c r="F32" s="8">
        <f>SUM(F33:F35)</f>
        <v>355840</v>
      </c>
      <c r="G32" s="8">
        <f t="shared" ref="G32" si="20">SUM(G33:G35)</f>
        <v>0</v>
      </c>
      <c r="H32" s="8">
        <f t="shared" si="8"/>
        <v>355840</v>
      </c>
    </row>
    <row r="33" spans="1:8">
      <c r="A33" s="5" t="s">
        <v>90</v>
      </c>
      <c r="B33" s="6">
        <v>242490</v>
      </c>
      <c r="C33" s="6"/>
      <c r="D33" s="6">
        <f t="shared" si="2"/>
        <v>242490</v>
      </c>
      <c r="F33" s="6">
        <v>355840</v>
      </c>
      <c r="G33" s="6"/>
      <c r="H33" s="6">
        <f t="shared" si="8"/>
        <v>355840</v>
      </c>
    </row>
    <row r="34" spans="1:8">
      <c r="A34" s="5" t="s">
        <v>89</v>
      </c>
      <c r="B34" s="6">
        <v>4840</v>
      </c>
      <c r="C34" s="6"/>
      <c r="D34" s="6">
        <f t="shared" si="2"/>
        <v>4840</v>
      </c>
      <c r="F34" s="6"/>
      <c r="G34" s="6"/>
      <c r="H34" s="6">
        <f t="shared" si="8"/>
        <v>0</v>
      </c>
    </row>
    <row r="35" spans="1:8">
      <c r="A35" s="5" t="s">
        <v>74</v>
      </c>
      <c r="B35" s="6"/>
      <c r="C35" s="6"/>
      <c r="D35" s="6">
        <f t="shared" si="2"/>
        <v>0</v>
      </c>
      <c r="F35" s="6"/>
      <c r="G35" s="6"/>
      <c r="H35" s="24">
        <f t="shared" si="8"/>
        <v>0</v>
      </c>
    </row>
    <row r="36" spans="1:8">
      <c r="A36" s="7" t="s">
        <v>53</v>
      </c>
      <c r="B36" s="8">
        <f>SUM(B37:B39)</f>
        <v>32041800</v>
      </c>
      <c r="C36" s="8">
        <f t="shared" ref="C36" si="21">SUM(C37:C39)</f>
        <v>0</v>
      </c>
      <c r="D36" s="8">
        <f t="shared" si="2"/>
        <v>32041800</v>
      </c>
      <c r="F36" s="8">
        <f>SUM(F37:F39)</f>
        <v>32536850</v>
      </c>
      <c r="G36" s="8">
        <f t="shared" ref="G36" si="22">SUM(G37:G39)</f>
        <v>0</v>
      </c>
      <c r="H36" s="8">
        <f t="shared" si="8"/>
        <v>32536850</v>
      </c>
    </row>
    <row r="37" spans="1:8">
      <c r="A37" s="5" t="s">
        <v>88</v>
      </c>
      <c r="B37" s="6">
        <v>31413540</v>
      </c>
      <c r="C37" s="6"/>
      <c r="D37" s="6">
        <f t="shared" si="2"/>
        <v>31413540</v>
      </c>
      <c r="F37" s="6">
        <v>32536850</v>
      </c>
      <c r="G37" s="6"/>
      <c r="H37" s="6">
        <f t="shared" si="8"/>
        <v>32536850</v>
      </c>
    </row>
    <row r="38" spans="1:8">
      <c r="A38" s="5" t="s">
        <v>87</v>
      </c>
      <c r="B38" s="6">
        <v>628260</v>
      </c>
      <c r="C38" s="6"/>
      <c r="D38" s="6">
        <f t="shared" si="2"/>
        <v>628260</v>
      </c>
      <c r="F38" s="6"/>
      <c r="G38" s="6"/>
      <c r="H38" s="6">
        <f t="shared" si="8"/>
        <v>0</v>
      </c>
    </row>
    <row r="39" spans="1:8">
      <c r="A39" s="5" t="s">
        <v>74</v>
      </c>
      <c r="B39" s="6"/>
      <c r="C39" s="6"/>
      <c r="D39" s="6">
        <f t="shared" si="2"/>
        <v>0</v>
      </c>
      <c r="F39" s="6"/>
      <c r="G39" s="6"/>
      <c r="H39" s="24">
        <f t="shared" si="8"/>
        <v>0</v>
      </c>
    </row>
    <row r="40" spans="1:8">
      <c r="A40" s="3" t="s">
        <v>54</v>
      </c>
      <c r="B40" s="4">
        <f>B41+B55+B58+B61+B65</f>
        <v>565872230</v>
      </c>
      <c r="C40" s="4">
        <f>C41+C55+C58+C61+C65</f>
        <v>-173426530</v>
      </c>
      <c r="D40" s="4">
        <f t="shared" si="2"/>
        <v>392445700</v>
      </c>
      <c r="F40" s="4">
        <f>F41+F55+F58+F61+F65</f>
        <v>-701597890</v>
      </c>
      <c r="G40" s="4">
        <f>G41+G55+G58+G61+G65</f>
        <v>0</v>
      </c>
      <c r="H40" s="4">
        <f t="shared" si="8"/>
        <v>-701597890</v>
      </c>
    </row>
    <row r="41" spans="1:8">
      <c r="A41" s="7" t="s">
        <v>86</v>
      </c>
      <c r="B41" s="8">
        <f>SUM(B42:B54)</f>
        <v>565872230</v>
      </c>
      <c r="C41" s="8">
        <f>SUM(C42:C54)</f>
        <v>-173426530</v>
      </c>
      <c r="D41" s="8">
        <f t="shared" si="2"/>
        <v>392445700</v>
      </c>
      <c r="F41" s="8">
        <f>SUM(F42:F54)</f>
        <v>-701597890</v>
      </c>
      <c r="G41" s="8">
        <f>SUM(G42:G54)</f>
        <v>0</v>
      </c>
      <c r="H41" s="8">
        <f t="shared" si="8"/>
        <v>-701597890</v>
      </c>
    </row>
    <row r="42" spans="1:8">
      <c r="A42" s="5" t="s">
        <v>68</v>
      </c>
      <c r="B42" s="6">
        <v>-187360000</v>
      </c>
      <c r="C42" s="6"/>
      <c r="D42" s="6">
        <f t="shared" si="2"/>
        <v>-187360000</v>
      </c>
      <c r="F42" s="6"/>
      <c r="G42" s="6"/>
      <c r="H42" s="6">
        <f t="shared" si="8"/>
        <v>0</v>
      </c>
    </row>
    <row r="43" spans="1:8">
      <c r="A43" s="5" t="s">
        <v>85</v>
      </c>
      <c r="B43" s="6">
        <v>187360000</v>
      </c>
      <c r="C43" s="6"/>
      <c r="D43" s="6">
        <f t="shared" si="2"/>
        <v>187360000</v>
      </c>
      <c r="F43" s="6"/>
      <c r="G43" s="6"/>
      <c r="H43" s="6">
        <f t="shared" si="8"/>
        <v>0</v>
      </c>
    </row>
    <row r="44" spans="1:8">
      <c r="A44" s="5" t="s">
        <v>67</v>
      </c>
      <c r="B44" s="6"/>
      <c r="C44" s="6"/>
      <c r="D44" s="6">
        <f t="shared" si="2"/>
        <v>0</v>
      </c>
      <c r="F44" s="6"/>
      <c r="G44" s="6"/>
      <c r="H44" s="6">
        <f t="shared" si="8"/>
        <v>0</v>
      </c>
    </row>
    <row r="45" spans="1:8">
      <c r="A45" s="5" t="s">
        <v>66</v>
      </c>
      <c r="B45" s="6">
        <v>29970000</v>
      </c>
      <c r="C45" s="6"/>
      <c r="D45" s="6">
        <f t="shared" si="2"/>
        <v>29970000</v>
      </c>
      <c r="F45" s="6"/>
      <c r="G45" s="6"/>
      <c r="H45" s="6">
        <f t="shared" si="8"/>
        <v>0</v>
      </c>
    </row>
    <row r="46" spans="1:8">
      <c r="A46" s="5" t="s">
        <v>84</v>
      </c>
      <c r="B46" s="6">
        <v>17330000</v>
      </c>
      <c r="C46" s="6"/>
      <c r="D46" s="6">
        <f t="shared" si="2"/>
        <v>17330000</v>
      </c>
      <c r="F46" s="6"/>
      <c r="G46" s="6"/>
      <c r="H46" s="6">
        <f t="shared" si="8"/>
        <v>0</v>
      </c>
    </row>
    <row r="47" spans="1:8">
      <c r="A47" s="5" t="s">
        <v>65</v>
      </c>
      <c r="B47" s="6"/>
      <c r="C47" s="6"/>
      <c r="D47" s="6">
        <f t="shared" si="2"/>
        <v>0</v>
      </c>
      <c r="F47" s="6"/>
      <c r="G47" s="6"/>
      <c r="H47" s="6">
        <f t="shared" si="8"/>
        <v>0</v>
      </c>
    </row>
    <row r="48" spans="1:8">
      <c r="A48" s="5" t="s">
        <v>83</v>
      </c>
      <c r="B48" s="6"/>
      <c r="C48" s="6"/>
      <c r="D48" s="6">
        <f t="shared" si="2"/>
        <v>0</v>
      </c>
      <c r="F48" s="6">
        <v>-326984080</v>
      </c>
      <c r="G48" s="6"/>
      <c r="H48" s="6">
        <f t="shared" si="8"/>
        <v>-326984080</v>
      </c>
    </row>
    <row r="49" spans="1:8">
      <c r="A49" s="5" t="s">
        <v>55</v>
      </c>
      <c r="B49" s="6"/>
      <c r="C49" s="6">
        <v>-173426530</v>
      </c>
      <c r="D49" s="6">
        <f t="shared" si="2"/>
        <v>-173426530</v>
      </c>
      <c r="F49" s="6">
        <v>-374613810</v>
      </c>
      <c r="G49" s="6"/>
      <c r="H49" s="6">
        <f t="shared" si="8"/>
        <v>-374613810</v>
      </c>
    </row>
    <row r="50" spans="1:8">
      <c r="A50" s="5" t="s">
        <v>82</v>
      </c>
      <c r="B50" s="6">
        <v>14997610</v>
      </c>
      <c r="C50" s="6"/>
      <c r="D50" s="6">
        <f t="shared" si="2"/>
        <v>14997610</v>
      </c>
      <c r="F50" s="6"/>
      <c r="G50" s="6"/>
      <c r="H50" s="6">
        <f t="shared" si="8"/>
        <v>0</v>
      </c>
    </row>
    <row r="51" spans="1:8">
      <c r="A51" s="5" t="s">
        <v>81</v>
      </c>
      <c r="B51" s="6">
        <v>26300000</v>
      </c>
      <c r="C51" s="6"/>
      <c r="D51" s="6">
        <f t="shared" si="2"/>
        <v>26300000</v>
      </c>
      <c r="F51" s="6"/>
      <c r="G51" s="6"/>
      <c r="H51" s="6">
        <f t="shared" si="8"/>
        <v>0</v>
      </c>
    </row>
    <row r="52" spans="1:8">
      <c r="A52" s="5" t="s">
        <v>80</v>
      </c>
      <c r="B52" s="6">
        <v>474300000</v>
      </c>
      <c r="C52" s="6"/>
      <c r="D52" s="6">
        <f t="shared" si="2"/>
        <v>474300000</v>
      </c>
      <c r="F52" s="6"/>
      <c r="G52" s="6"/>
      <c r="H52" s="6">
        <f t="shared" si="8"/>
        <v>0</v>
      </c>
    </row>
    <row r="53" spans="1:8">
      <c r="A53" s="5" t="s">
        <v>118</v>
      </c>
      <c r="B53" s="6">
        <v>2974620</v>
      </c>
      <c r="C53" s="6"/>
      <c r="D53" s="6">
        <f t="shared" si="2"/>
        <v>2974620</v>
      </c>
      <c r="F53" s="6"/>
      <c r="G53" s="6"/>
      <c r="H53" s="6">
        <f t="shared" si="8"/>
        <v>0</v>
      </c>
    </row>
    <row r="54" spans="1:8">
      <c r="A54" s="5" t="s">
        <v>79</v>
      </c>
      <c r="B54" s="6"/>
      <c r="C54" s="6"/>
      <c r="D54" s="6">
        <f t="shared" si="2"/>
        <v>0</v>
      </c>
      <c r="F54" s="6"/>
      <c r="G54" s="6"/>
      <c r="H54" s="6">
        <f t="shared" si="8"/>
        <v>0</v>
      </c>
    </row>
    <row r="55" spans="1:8">
      <c r="A55" s="7" t="s">
        <v>78</v>
      </c>
      <c r="B55" s="8">
        <f>SUM(B56:B57)</f>
        <v>0</v>
      </c>
      <c r="C55" s="8">
        <f t="shared" ref="C55" si="23">SUM(C56:C57)</f>
        <v>0</v>
      </c>
      <c r="D55" s="8">
        <f t="shared" si="2"/>
        <v>0</v>
      </c>
      <c r="F55" s="8">
        <f>SUM(F56:F57)</f>
        <v>0</v>
      </c>
      <c r="G55" s="8">
        <f t="shared" ref="G55" si="24">SUM(G56:G57)</f>
        <v>0</v>
      </c>
      <c r="H55" s="8">
        <f t="shared" si="8"/>
        <v>0</v>
      </c>
    </row>
    <row r="56" spans="1:8">
      <c r="A56" s="5" t="s">
        <v>77</v>
      </c>
      <c r="B56" s="6">
        <v>0</v>
      </c>
      <c r="C56" s="6">
        <v>0</v>
      </c>
      <c r="D56" s="6">
        <f t="shared" si="2"/>
        <v>0</v>
      </c>
      <c r="F56" s="6">
        <v>0</v>
      </c>
      <c r="G56" s="6">
        <v>0</v>
      </c>
      <c r="H56" s="6">
        <f t="shared" si="8"/>
        <v>0</v>
      </c>
    </row>
    <row r="57" spans="1:8">
      <c r="A57" s="5" t="s">
        <v>74</v>
      </c>
      <c r="B57" s="24">
        <v>0</v>
      </c>
      <c r="C57" s="24">
        <v>0</v>
      </c>
      <c r="D57" s="24">
        <f t="shared" si="2"/>
        <v>0</v>
      </c>
      <c r="F57" s="24">
        <v>0</v>
      </c>
      <c r="G57" s="24">
        <v>0</v>
      </c>
      <c r="H57" s="24">
        <f t="shared" si="8"/>
        <v>0</v>
      </c>
    </row>
    <row r="58" spans="1:8">
      <c r="A58" s="7" t="s">
        <v>76</v>
      </c>
      <c r="B58" s="8">
        <f>SUM(B59:B60)</f>
        <v>0</v>
      </c>
      <c r="C58" s="8">
        <f t="shared" ref="C58" si="25">SUM(C59:C60)</f>
        <v>0</v>
      </c>
      <c r="D58" s="8">
        <f t="shared" si="2"/>
        <v>0</v>
      </c>
      <c r="F58" s="8">
        <f>SUM(F59:F60)</f>
        <v>0</v>
      </c>
      <c r="G58" s="8">
        <f t="shared" ref="G58" si="26">SUM(G59:G60)</f>
        <v>0</v>
      </c>
      <c r="H58" s="8">
        <f t="shared" si="8"/>
        <v>0</v>
      </c>
    </row>
    <row r="59" spans="1:8">
      <c r="A59" s="5" t="s">
        <v>75</v>
      </c>
      <c r="B59" s="6">
        <v>0</v>
      </c>
      <c r="C59" s="6">
        <v>0</v>
      </c>
      <c r="D59" s="6">
        <f t="shared" si="2"/>
        <v>0</v>
      </c>
      <c r="F59" s="6">
        <v>0</v>
      </c>
      <c r="G59" s="6">
        <v>0</v>
      </c>
      <c r="H59" s="6">
        <f t="shared" si="8"/>
        <v>0</v>
      </c>
    </row>
    <row r="60" spans="1:8">
      <c r="A60" s="5" t="s">
        <v>74</v>
      </c>
      <c r="B60" s="24">
        <v>0</v>
      </c>
      <c r="C60" s="24">
        <v>0</v>
      </c>
      <c r="D60" s="24">
        <f t="shared" si="2"/>
        <v>0</v>
      </c>
      <c r="F60" s="24">
        <v>0</v>
      </c>
      <c r="G60" s="24">
        <v>0</v>
      </c>
      <c r="H60" s="24">
        <f t="shared" si="8"/>
        <v>0</v>
      </c>
    </row>
    <row r="61" spans="1:8">
      <c r="A61" s="7" t="s">
        <v>73</v>
      </c>
      <c r="B61" s="8">
        <f>B62</f>
        <v>0</v>
      </c>
      <c r="C61" s="8">
        <f t="shared" ref="C61" si="27">C62</f>
        <v>0</v>
      </c>
      <c r="D61" s="8">
        <f t="shared" si="2"/>
        <v>0</v>
      </c>
      <c r="F61" s="8">
        <f>F62</f>
        <v>0</v>
      </c>
      <c r="G61" s="8">
        <f t="shared" ref="G61" si="28">G62</f>
        <v>0</v>
      </c>
      <c r="H61" s="8">
        <f t="shared" si="8"/>
        <v>0</v>
      </c>
    </row>
    <row r="62" spans="1:8">
      <c r="A62" s="26" t="s">
        <v>72</v>
      </c>
      <c r="B62" s="25">
        <f>SUM(B63:B64)</f>
        <v>0</v>
      </c>
      <c r="C62" s="25">
        <f t="shared" ref="C62" si="29">SUM(C63:C64)</f>
        <v>0</v>
      </c>
      <c r="D62" s="25">
        <f t="shared" si="2"/>
        <v>0</v>
      </c>
      <c r="F62" s="25">
        <f>SUM(F63:F64)</f>
        <v>0</v>
      </c>
      <c r="G62" s="25">
        <f t="shared" ref="G62" si="30">SUM(G63:G64)</f>
        <v>0</v>
      </c>
      <c r="H62" s="25">
        <f t="shared" si="8"/>
        <v>0</v>
      </c>
    </row>
    <row r="63" spans="1:8">
      <c r="A63" s="9" t="s">
        <v>71</v>
      </c>
      <c r="B63" s="6">
        <v>0</v>
      </c>
      <c r="C63" s="6">
        <v>0</v>
      </c>
      <c r="D63" s="6">
        <f t="shared" si="2"/>
        <v>0</v>
      </c>
      <c r="F63" s="6">
        <v>0</v>
      </c>
      <c r="G63" s="6">
        <v>0</v>
      </c>
      <c r="H63" s="6">
        <f t="shared" si="8"/>
        <v>0</v>
      </c>
    </row>
    <row r="64" spans="1:8">
      <c r="A64" s="9" t="s">
        <v>70</v>
      </c>
      <c r="B64" s="24">
        <v>0</v>
      </c>
      <c r="C64" s="24">
        <v>0</v>
      </c>
      <c r="D64" s="24">
        <f t="shared" si="2"/>
        <v>0</v>
      </c>
      <c r="F64" s="24">
        <v>0</v>
      </c>
      <c r="G64" s="24">
        <v>0</v>
      </c>
      <c r="H64" s="24">
        <f t="shared" si="8"/>
        <v>0</v>
      </c>
    </row>
    <row r="65" spans="1:8">
      <c r="A65" s="7" t="s">
        <v>69</v>
      </c>
      <c r="B65" s="8">
        <f>SUM(B66:B71)</f>
        <v>0</v>
      </c>
      <c r="C65" s="8">
        <f t="shared" ref="C65" si="31">SUM(C66:C71)</f>
        <v>0</v>
      </c>
      <c r="D65" s="8">
        <f t="shared" si="2"/>
        <v>0</v>
      </c>
      <c r="F65" s="8">
        <f>SUM(F66:F71)</f>
        <v>0</v>
      </c>
      <c r="G65" s="8">
        <f t="shared" ref="G65" si="32">SUM(G66:G71)</f>
        <v>0</v>
      </c>
      <c r="H65" s="8">
        <f t="shared" si="8"/>
        <v>0</v>
      </c>
    </row>
    <row r="66" spans="1:8">
      <c r="A66" s="5" t="s">
        <v>68</v>
      </c>
      <c r="B66" s="6">
        <v>0</v>
      </c>
      <c r="C66" s="6">
        <v>0</v>
      </c>
      <c r="D66" s="6">
        <f t="shared" si="2"/>
        <v>0</v>
      </c>
      <c r="F66" s="6">
        <v>0</v>
      </c>
      <c r="G66" s="6">
        <v>0</v>
      </c>
      <c r="H66" s="6">
        <f t="shared" si="8"/>
        <v>0</v>
      </c>
    </row>
    <row r="67" spans="1:8">
      <c r="A67" s="5" t="s">
        <v>67</v>
      </c>
      <c r="B67" s="6">
        <v>0</v>
      </c>
      <c r="C67" s="6">
        <v>0</v>
      </c>
      <c r="D67" s="6">
        <f t="shared" si="2"/>
        <v>0</v>
      </c>
      <c r="F67" s="6">
        <v>0</v>
      </c>
      <c r="G67" s="6">
        <v>0</v>
      </c>
      <c r="H67" s="6">
        <f t="shared" si="8"/>
        <v>0</v>
      </c>
    </row>
    <row r="68" spans="1:8">
      <c r="A68" s="5" t="s">
        <v>66</v>
      </c>
      <c r="B68" s="6">
        <v>0</v>
      </c>
      <c r="C68" s="6">
        <v>0</v>
      </c>
      <c r="D68" s="6">
        <f t="shared" si="2"/>
        <v>0</v>
      </c>
      <c r="F68" s="6">
        <v>0</v>
      </c>
      <c r="G68" s="6">
        <v>0</v>
      </c>
      <c r="H68" s="6">
        <f t="shared" si="8"/>
        <v>0</v>
      </c>
    </row>
    <row r="69" spans="1:8">
      <c r="A69" s="5" t="s">
        <v>65</v>
      </c>
      <c r="B69" s="6">
        <v>0</v>
      </c>
      <c r="C69" s="6">
        <v>0</v>
      </c>
      <c r="D69" s="6">
        <f t="shared" si="2"/>
        <v>0</v>
      </c>
      <c r="F69" s="6">
        <v>0</v>
      </c>
      <c r="G69" s="6">
        <v>0</v>
      </c>
      <c r="H69" s="6">
        <f t="shared" si="8"/>
        <v>0</v>
      </c>
    </row>
    <row r="70" spans="1:8">
      <c r="A70" s="5" t="s">
        <v>64</v>
      </c>
      <c r="B70" s="6">
        <v>0</v>
      </c>
      <c r="C70" s="6">
        <v>0</v>
      </c>
      <c r="D70" s="6">
        <f t="shared" si="2"/>
        <v>0</v>
      </c>
      <c r="F70" s="6">
        <v>0</v>
      </c>
      <c r="G70" s="6">
        <v>0</v>
      </c>
      <c r="H70" s="6">
        <f t="shared" si="8"/>
        <v>0</v>
      </c>
    </row>
    <row r="71" spans="1:8" ht="13.5" thickBot="1">
      <c r="A71" s="5" t="s">
        <v>63</v>
      </c>
      <c r="B71" s="6">
        <v>0</v>
      </c>
      <c r="C71" s="6">
        <v>0</v>
      </c>
      <c r="D71" s="6">
        <f t="shared" si="2"/>
        <v>0</v>
      </c>
      <c r="F71" s="6">
        <v>0</v>
      </c>
      <c r="G71" s="6">
        <v>0</v>
      </c>
      <c r="H71" s="6">
        <f t="shared" si="8"/>
        <v>0</v>
      </c>
    </row>
    <row r="72" spans="1:8" ht="13.5" thickTop="1">
      <c r="A72" s="11" t="s">
        <v>57</v>
      </c>
      <c r="B72" s="12">
        <f>B4+B10+B15+B40</f>
        <v>1970490430</v>
      </c>
      <c r="C72" s="12">
        <f t="shared" ref="C72:D72" si="33">C4+C10+C15+C40</f>
        <v>0</v>
      </c>
      <c r="D72" s="12">
        <f t="shared" si="33"/>
        <v>1970490430</v>
      </c>
      <c r="F72" s="12">
        <f>F4+F10+F15+F40</f>
        <v>1616393610</v>
      </c>
      <c r="G72" s="12">
        <f t="shared" ref="G72:H72" si="34">G4+G10+G15+G40</f>
        <v>0</v>
      </c>
      <c r="H72" s="12">
        <f t="shared" si="34"/>
        <v>1616393610</v>
      </c>
    </row>
    <row r="73" spans="1:8">
      <c r="A73" s="23" t="s">
        <v>62</v>
      </c>
      <c r="B73" s="22">
        <f>F72-B72</f>
        <v>-354096820</v>
      </c>
      <c r="D73" s="22"/>
    </row>
    <row r="75" spans="1:8">
      <c r="A75" s="13" t="s">
        <v>119</v>
      </c>
    </row>
    <row r="76" spans="1:8">
      <c r="A76" s="13" t="s">
        <v>61</v>
      </c>
    </row>
  </sheetData>
  <mergeCells count="3">
    <mergeCell ref="A1:D1"/>
    <mergeCell ref="B2:D2"/>
    <mergeCell ref="F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finançament</vt:lpstr>
      <vt:lpstr>Detall i ajusts FA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u104146</cp:lastModifiedBy>
  <dcterms:created xsi:type="dcterms:W3CDTF">2014-06-25T06:18:12Z</dcterms:created>
  <dcterms:modified xsi:type="dcterms:W3CDTF">2014-08-07T12:38:35Z</dcterms:modified>
</cp:coreProperties>
</file>