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64" i="1"/>
  <c r="I65" s="1"/>
  <c r="I66" s="1"/>
  <c r="G64"/>
  <c r="G65" s="1"/>
  <c r="G66" s="1"/>
  <c r="I41"/>
  <c r="G41"/>
  <c r="F41"/>
  <c r="E41"/>
  <c r="D41"/>
  <c r="C41"/>
  <c r="B41"/>
  <c r="I38"/>
  <c r="I43" s="1"/>
  <c r="G38"/>
  <c r="G43" s="1"/>
  <c r="F38"/>
  <c r="F43" s="1"/>
  <c r="E38"/>
  <c r="E43" s="1"/>
  <c r="D38"/>
  <c r="D43" s="1"/>
  <c r="C38"/>
  <c r="C43" s="1"/>
  <c r="B38"/>
  <c r="B43" s="1"/>
  <c r="I34"/>
  <c r="G34"/>
  <c r="F34"/>
  <c r="E34"/>
  <c r="D34"/>
  <c r="C34"/>
  <c r="B34"/>
  <c r="I31"/>
  <c r="I36" s="1"/>
  <c r="G31"/>
  <c r="G36" s="1"/>
  <c r="F31"/>
  <c r="F36" s="1"/>
  <c r="E31"/>
  <c r="E36" s="1"/>
  <c r="D31"/>
  <c r="D36" s="1"/>
  <c r="C31"/>
  <c r="C36" s="1"/>
  <c r="B31"/>
  <c r="B36" s="1"/>
  <c r="I25"/>
  <c r="G25"/>
  <c r="F25"/>
  <c r="E25"/>
  <c r="D25"/>
  <c r="C25"/>
  <c r="B25"/>
  <c r="I21"/>
  <c r="I28" s="1"/>
  <c r="G21"/>
  <c r="G28" s="1"/>
  <c r="F21"/>
  <c r="F28" s="1"/>
  <c r="E21"/>
  <c r="E28" s="1"/>
  <c r="D21"/>
  <c r="D28" s="1"/>
  <c r="C21"/>
  <c r="C28" s="1"/>
  <c r="B21"/>
  <c r="B28" s="1"/>
  <c r="I13"/>
  <c r="G13"/>
  <c r="F13"/>
  <c r="E13"/>
  <c r="D13"/>
  <c r="C13"/>
  <c r="B13"/>
  <c r="I19"/>
  <c r="I29" s="1"/>
  <c r="I44" s="1"/>
  <c r="G19"/>
  <c r="G29" s="1"/>
  <c r="G44" s="1"/>
  <c r="F6"/>
  <c r="F19" s="1"/>
  <c r="F29" s="1"/>
  <c r="F44" s="1"/>
  <c r="E6"/>
  <c r="E19" s="1"/>
  <c r="E29" s="1"/>
  <c r="E44" s="1"/>
  <c r="D6"/>
  <c r="D19" s="1"/>
  <c r="D29" s="1"/>
  <c r="D44" s="1"/>
  <c r="C6"/>
  <c r="C19" s="1"/>
  <c r="C29" s="1"/>
  <c r="C44" s="1"/>
  <c r="B6"/>
  <c r="B19" s="1"/>
  <c r="B29" s="1"/>
  <c r="B44" s="1"/>
</calcChain>
</file>

<file path=xl/sharedStrings.xml><?xml version="1.0" encoding="utf-8"?>
<sst xmlns="http://schemas.openxmlformats.org/spreadsheetml/2006/main" count="70" uniqueCount="60">
  <si>
    <t>ESTRUCTURA ECONÒMICA</t>
  </si>
  <si>
    <t>AGIB</t>
  </si>
  <si>
    <t>ATIB</t>
  </si>
  <si>
    <t>SSIB</t>
  </si>
  <si>
    <t>Total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</si>
  <si>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</si>
  <si>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</si>
  <si>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</si>
  <si>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</si>
  <si>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</si>
  <si>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</si>
  <si>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</si>
  <si>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</si>
  <si>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</si>
  <si>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</si>
  <si>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</si>
  <si>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</si>
  <si>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</si>
  <si>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</si>
  <si>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</si>
  <si>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</si>
  <si>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</si>
  <si>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</si>
  <si>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</si>
  <si>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</si>
  <si>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</si>
  <si>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</si>
  <si>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</si>
  <si>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</si>
  <si>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</si>
  <si>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</si>
  <si>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SUBSECTORS, TRANSFERÈNCIES INTERNES I PRESSUPOST CONSOLIDAT</t>
  </si>
  <si>
    <t>TT.II.</t>
  </si>
  <si>
    <t>PP.GG. DE LA COMUNITAT AUTÒNOMA IB 2011. SECTOR PÚBLIC ADMINISTRATIU. PRESSUPOST CONSOLIDAT (Pròrroga PG 2010)</t>
  </si>
  <si>
    <t>Consolidat</t>
  </si>
  <si>
    <t>Ajusts</t>
  </si>
  <si>
    <t>Homogeneïtzat</t>
  </si>
  <si>
    <t>5.- Fons de contingència d'execució pressupostària</t>
  </si>
  <si>
    <t>AJUSTS DE COMPTABILITAT NACIONAL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</si>
  <si>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</si>
  <si>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</si>
  <si>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</si>
  <si>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</si>
  <si>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</si>
  <si>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</si>
  <si>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Inexecució</t>
  </si>
  <si>
    <t>A.08. Venda d'accions</t>
  </si>
  <si>
    <t>A.09. Dividends/participació beneficis</t>
  </si>
  <si>
    <t>A.10. Fons UE</t>
  </si>
  <si>
    <t>A.11. Operacions permuta financera</t>
  </si>
  <si>
    <t>A.12. Execució/reintegrament avals</t>
  </si>
  <si>
    <t>A.13. Aportacions capital a EE.PP.</t>
  </si>
  <si>
    <t>A.14. Assump./cancel·lació deutes EEPP</t>
  </si>
  <si>
    <t>A.15. Despeses pendents aplicar (409)</t>
  </si>
  <si>
    <t>A.16. Altres unitats considerades AAPP</t>
  </si>
  <si>
    <t>A.17. Altres ajusts</t>
  </si>
  <si>
    <t>Total ajusts comptabilitat nacional</t>
  </si>
  <si>
    <t>Capacitat/necessitat de finançament objectiu d'estabilitat pressupostària</t>
  </si>
  <si>
    <t>% PIB regional</t>
  </si>
  <si>
    <t>PIB regional estimat (milers d'euros)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</si>
</sst>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/>
      <bottom style="thin">
        <color theme="8" tint="0.7999816888943144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4" fontId="2" fillId="3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indent="1"/>
    </xf>
    <xf numFmtId="4" fontId="4" fillId="4" borderId="3" xfId="0" applyNumberFormat="1" applyFont="1" applyFill="1" applyBorder="1"/>
    <xf numFmtId="0" fontId="4" fillId="0" borderId="2" xfId="0" applyFont="1" applyBorder="1" applyAlignment="1">
      <alignment horizontal="left" indent="2"/>
    </xf>
    <xf numFmtId="4" fontId="4" fillId="0" borderId="4" xfId="0" applyNumberFormat="1" applyFont="1" applyBorder="1"/>
    <xf numFmtId="4" fontId="4" fillId="0" borderId="2" xfId="0" applyNumberFormat="1" applyFont="1" applyBorder="1"/>
    <xf numFmtId="0" fontId="4" fillId="0" borderId="0" xfId="0" applyFont="1" applyBorder="1" applyAlignment="1">
      <alignment horizontal="left" indent="2"/>
    </xf>
    <xf numFmtId="4" fontId="4" fillId="0" borderId="0" xfId="0" applyNumberFormat="1" applyFont="1" applyBorder="1"/>
    <xf numFmtId="0" fontId="4" fillId="5" borderId="2" xfId="0" applyFont="1" applyFill="1" applyBorder="1" applyAlignment="1">
      <alignment horizontal="left" indent="1"/>
    </xf>
    <xf numFmtId="4" fontId="4" fillId="5" borderId="2" xfId="0" applyNumberFormat="1" applyFont="1" applyFill="1" applyBorder="1"/>
    <xf numFmtId="0" fontId="4" fillId="0" borderId="0" xfId="0" applyFont="1"/>
    <xf numFmtId="4" fontId="4" fillId="0" borderId="5" xfId="0" applyNumberFormat="1" applyFont="1" applyBorder="1"/>
    <xf numFmtId="0" fontId="2" fillId="3" borderId="4" xfId="0" applyFont="1" applyFill="1" applyBorder="1" applyAlignment="1">
      <alignment horizontal="left"/>
    </xf>
    <xf numFmtId="4" fontId="2" fillId="3" borderId="4" xfId="0" applyNumberFormat="1" applyFont="1" applyFill="1" applyBorder="1"/>
    <xf numFmtId="0" fontId="4" fillId="4" borderId="6" xfId="0" applyFont="1" applyFill="1" applyBorder="1" applyAlignment="1">
      <alignment horizontal="left" indent="1"/>
    </xf>
    <xf numFmtId="0" fontId="5" fillId="0" borderId="7" xfId="0" applyFont="1" applyBorder="1" applyAlignment="1">
      <alignment horizontal="left"/>
    </xf>
    <xf numFmtId="4" fontId="5" fillId="0" borderId="7" xfId="0" applyNumberFormat="1" applyFont="1" applyBorder="1"/>
    <xf numFmtId="0" fontId="5" fillId="6" borderId="2" xfId="0" applyFont="1" applyFill="1" applyBorder="1" applyAlignment="1">
      <alignment horizontal="left"/>
    </xf>
    <xf numFmtId="4" fontId="5" fillId="6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indent="2"/>
    </xf>
    <xf numFmtId="10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90" zoomScaleNormal="90" workbookViewId="0">
      <selection sqref="A1:I1"/>
    </sheetView>
  </sheetViews>
  <sheetFormatPr baseColWidth="10" defaultRowHeight="12.75"/>
  <cols>
    <col min="1" max="1" width="35.7109375" style="14" customWidth="1"/>
    <col min="2" max="9" width="14.7109375" style="14" customWidth="1"/>
    <col min="10" max="16384" width="11.42578125" style="14"/>
  </cols>
  <sheetData>
    <row r="1" spans="1:9">
      <c r="A1" s="23" t="s">
        <v>33</v>
      </c>
      <c r="B1" s="23"/>
      <c r="C1" s="23"/>
      <c r="D1" s="23"/>
      <c r="E1" s="23"/>
      <c r="F1" s="23"/>
      <c r="G1" s="23"/>
      <c r="H1" s="23"/>
      <c r="I1" s="23"/>
    </row>
    <row r="2" spans="1:9">
      <c r="A2" s="24" t="s">
        <v>0</v>
      </c>
      <c r="B2" s="23" t="s">
        <v>31</v>
      </c>
      <c r="C2" s="23"/>
      <c r="D2" s="23"/>
      <c r="E2" s="23"/>
      <c r="F2" s="23"/>
      <c r="G2" s="23"/>
      <c r="H2" s="23"/>
      <c r="I2" s="23"/>
    </row>
    <row r="3" spans="1:9">
      <c r="A3" s="24"/>
      <c r="B3" s="1" t="s">
        <v>1</v>
      </c>
      <c r="C3" s="1" t="s">
        <v>2</v>
      </c>
      <c r="D3" s="1" t="s">
        <v>3</v>
      </c>
      <c r="E3" s="1" t="s">
        <v>4</v>
      </c>
      <c r="F3" s="1" t="s">
        <v>32</v>
      </c>
      <c r="G3" s="1" t="s">
        <v>34</v>
      </c>
      <c r="H3" s="1" t="s">
        <v>35</v>
      </c>
      <c r="I3" s="1" t="s">
        <v>36</v>
      </c>
    </row>
    <row r="4" spans="1:9">
      <c r="A4" s="2" t="s">
        <v>5</v>
      </c>
      <c r="B4" s="3"/>
      <c r="C4" s="3"/>
      <c r="D4" s="3"/>
      <c r="E4" s="3"/>
      <c r="F4" s="3"/>
      <c r="G4" s="3"/>
      <c r="H4" s="3"/>
      <c r="I4" s="3"/>
    </row>
    <row r="5" spans="1:9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9">
      <c r="A6" s="5" t="s">
        <v>7</v>
      </c>
      <c r="B6" s="6">
        <f>SUM(B7:B11)</f>
        <v>2639232613</v>
      </c>
      <c r="C6" s="6">
        <f t="shared" ref="C6:F6" si="0">SUM(C7:C11)</f>
        <v>12783097</v>
      </c>
      <c r="D6" s="6">
        <f t="shared" si="0"/>
        <v>1100390766</v>
      </c>
      <c r="E6" s="6">
        <f t="shared" si="0"/>
        <v>3752406476</v>
      </c>
      <c r="F6" s="6">
        <f t="shared" si="0"/>
        <v>1100997600</v>
      </c>
      <c r="G6" s="6">
        <v>2651408876</v>
      </c>
      <c r="H6" s="6">
        <v>0</v>
      </c>
      <c r="I6" s="6">
        <v>2651408876</v>
      </c>
    </row>
    <row r="7" spans="1:9">
      <c r="A7" s="7" t="s">
        <v>8</v>
      </c>
      <c r="B7" s="8">
        <v>560568370</v>
      </c>
      <c r="C7" s="8"/>
      <c r="D7" s="8"/>
      <c r="E7" s="8">
        <v>560568370</v>
      </c>
      <c r="F7" s="9"/>
      <c r="G7" s="9">
        <v>560568370</v>
      </c>
      <c r="H7" s="9">
        <v>173426530</v>
      </c>
      <c r="I7" s="9">
        <v>733994900</v>
      </c>
    </row>
    <row r="8" spans="1:9">
      <c r="A8" s="7" t="s">
        <v>9</v>
      </c>
      <c r="B8" s="9">
        <v>1332093480</v>
      </c>
      <c r="C8" s="9"/>
      <c r="D8" s="9"/>
      <c r="E8" s="9">
        <v>1332093480</v>
      </c>
      <c r="F8" s="9"/>
      <c r="G8" s="9">
        <v>1332093480</v>
      </c>
      <c r="H8" s="9"/>
      <c r="I8" s="9">
        <v>1332093480</v>
      </c>
    </row>
    <row r="9" spans="1:9">
      <c r="A9" s="7" t="s">
        <v>10</v>
      </c>
      <c r="B9" s="9">
        <v>73935634</v>
      </c>
      <c r="C9" s="9">
        <v>1740000</v>
      </c>
      <c r="D9" s="9">
        <v>10329739</v>
      </c>
      <c r="E9" s="9">
        <v>86005373</v>
      </c>
      <c r="F9" s="9"/>
      <c r="G9" s="9">
        <v>86005373</v>
      </c>
      <c r="H9" s="9"/>
      <c r="I9" s="9">
        <v>86005373</v>
      </c>
    </row>
    <row r="10" spans="1:9">
      <c r="A10" s="7" t="s">
        <v>11</v>
      </c>
      <c r="B10" s="9">
        <v>671556668</v>
      </c>
      <c r="C10" s="9">
        <v>11003250</v>
      </c>
      <c r="D10" s="9">
        <v>1089994352</v>
      </c>
      <c r="E10" s="9">
        <v>1772554270</v>
      </c>
      <c r="F10" s="8">
        <v>1100997600</v>
      </c>
      <c r="G10" s="9">
        <v>671556670</v>
      </c>
      <c r="H10" s="9">
        <v>-173426530</v>
      </c>
      <c r="I10" s="9">
        <v>498130140</v>
      </c>
    </row>
    <row r="11" spans="1:9">
      <c r="A11" s="7" t="s">
        <v>12</v>
      </c>
      <c r="B11" s="9">
        <v>1078461</v>
      </c>
      <c r="C11" s="9">
        <v>39847</v>
      </c>
      <c r="D11" s="9">
        <v>66675</v>
      </c>
      <c r="E11" s="9">
        <v>1184983</v>
      </c>
      <c r="F11" s="9"/>
      <c r="G11" s="9">
        <v>1184983</v>
      </c>
      <c r="H11" s="9"/>
      <c r="I11" s="9">
        <v>1184983</v>
      </c>
    </row>
    <row r="12" spans="1:9">
      <c r="A12" s="10"/>
      <c r="B12" s="11"/>
      <c r="C12" s="11"/>
      <c r="D12" s="11"/>
      <c r="E12" s="11"/>
      <c r="F12" s="11"/>
      <c r="G12" s="11"/>
      <c r="H12" s="11"/>
      <c r="I12" s="11"/>
    </row>
    <row r="13" spans="1:9">
      <c r="A13" s="5" t="s">
        <v>13</v>
      </c>
      <c r="B13" s="6">
        <f>SUM(B14:B18)</f>
        <v>2638480021</v>
      </c>
      <c r="C13" s="6">
        <f t="shared" ref="C13:I13" si="1">SUM(C14:C18)</f>
        <v>12744349</v>
      </c>
      <c r="D13" s="6">
        <f t="shared" si="1"/>
        <v>1100390766</v>
      </c>
      <c r="E13" s="6">
        <f t="shared" si="1"/>
        <v>3751615136</v>
      </c>
      <c r="F13" s="6">
        <f t="shared" si="1"/>
        <v>1101485960</v>
      </c>
      <c r="G13" s="6">
        <f t="shared" si="1"/>
        <v>2650129176</v>
      </c>
      <c r="H13" s="6"/>
      <c r="I13" s="6">
        <f t="shared" si="1"/>
        <v>2650129176</v>
      </c>
    </row>
    <row r="14" spans="1:9">
      <c r="A14" s="7" t="s">
        <v>14</v>
      </c>
      <c r="B14" s="8">
        <v>643970792</v>
      </c>
      <c r="C14" s="8">
        <v>5749847</v>
      </c>
      <c r="D14" s="8">
        <v>425959335</v>
      </c>
      <c r="E14" s="8">
        <v>1075679974</v>
      </c>
      <c r="F14" s="9"/>
      <c r="G14" s="9">
        <v>1075679974</v>
      </c>
      <c r="H14" s="9"/>
      <c r="I14" s="9">
        <v>1075679974</v>
      </c>
    </row>
    <row r="15" spans="1:9">
      <c r="A15" s="7" t="s">
        <v>15</v>
      </c>
      <c r="B15" s="9">
        <v>69099614</v>
      </c>
      <c r="C15" s="9">
        <v>4264502</v>
      </c>
      <c r="D15" s="9">
        <v>465608805</v>
      </c>
      <c r="E15" s="9">
        <v>538972921</v>
      </c>
      <c r="F15" s="9"/>
      <c r="G15" s="9">
        <v>538972921</v>
      </c>
      <c r="H15" s="9"/>
      <c r="I15" s="9">
        <v>538972921</v>
      </c>
    </row>
    <row r="16" spans="1:9">
      <c r="A16" s="7" t="s">
        <v>16</v>
      </c>
      <c r="B16" s="9">
        <v>105489257</v>
      </c>
      <c r="C16" s="9">
        <v>2700000</v>
      </c>
      <c r="D16" s="9">
        <v>11850000</v>
      </c>
      <c r="E16" s="9">
        <v>120039257</v>
      </c>
      <c r="F16" s="9"/>
      <c r="G16" s="9">
        <v>120039257</v>
      </c>
      <c r="H16" s="9"/>
      <c r="I16" s="9">
        <v>120039257</v>
      </c>
    </row>
    <row r="17" spans="1:9">
      <c r="A17" s="7" t="s">
        <v>11</v>
      </c>
      <c r="B17" s="9">
        <v>1819920358</v>
      </c>
      <c r="C17" s="9">
        <v>30000</v>
      </c>
      <c r="D17" s="9">
        <v>196972626</v>
      </c>
      <c r="E17" s="9">
        <v>2016922984</v>
      </c>
      <c r="F17" s="8">
        <v>1101485960</v>
      </c>
      <c r="G17" s="9">
        <v>915437024</v>
      </c>
      <c r="H17" s="9"/>
      <c r="I17" s="9">
        <v>915437024</v>
      </c>
    </row>
    <row r="18" spans="1:9">
      <c r="A18" s="7" t="s">
        <v>37</v>
      </c>
      <c r="B18" s="9"/>
      <c r="C18" s="9"/>
      <c r="D18" s="9"/>
      <c r="E18" s="9"/>
      <c r="F18" s="9"/>
      <c r="G18" s="9"/>
      <c r="H18" s="9"/>
      <c r="I18" s="9"/>
    </row>
    <row r="19" spans="1:9">
      <c r="A19" s="12" t="s">
        <v>17</v>
      </c>
      <c r="B19" s="13">
        <f>B6-B13</f>
        <v>752592</v>
      </c>
      <c r="C19" s="13">
        <f t="shared" ref="C19:I19" si="2">C6-C13</f>
        <v>38748</v>
      </c>
      <c r="D19" s="13">
        <f t="shared" si="2"/>
        <v>0</v>
      </c>
      <c r="E19" s="13">
        <f t="shared" si="2"/>
        <v>791340</v>
      </c>
      <c r="F19" s="13">
        <f t="shared" si="2"/>
        <v>-488360</v>
      </c>
      <c r="G19" s="13">
        <f t="shared" si="2"/>
        <v>1279700</v>
      </c>
      <c r="H19" s="13"/>
      <c r="I19" s="13">
        <f t="shared" si="2"/>
        <v>1279700</v>
      </c>
    </row>
    <row r="20" spans="1:9">
      <c r="A20" s="4" t="s">
        <v>18</v>
      </c>
    </row>
    <row r="21" spans="1:9">
      <c r="A21" s="5" t="s">
        <v>7</v>
      </c>
      <c r="B21" s="6">
        <f>SUM(B22:B23)</f>
        <v>51743497</v>
      </c>
      <c r="C21" s="6">
        <f t="shared" ref="C21:I21" si="3">SUM(C22:C23)</f>
        <v>1020000</v>
      </c>
      <c r="D21" s="6">
        <f t="shared" si="3"/>
        <v>49496845</v>
      </c>
      <c r="E21" s="6">
        <f t="shared" si="3"/>
        <v>102260342</v>
      </c>
      <c r="F21" s="6">
        <f t="shared" si="3"/>
        <v>50516845</v>
      </c>
      <c r="G21" s="6">
        <f t="shared" si="3"/>
        <v>51743497</v>
      </c>
      <c r="H21" s="6"/>
      <c r="I21" s="6">
        <f t="shared" si="3"/>
        <v>51743497</v>
      </c>
    </row>
    <row r="22" spans="1:9">
      <c r="A22" s="7" t="s">
        <v>19</v>
      </c>
      <c r="B22" s="8"/>
      <c r="C22" s="8"/>
      <c r="D22" s="8"/>
      <c r="E22" s="8"/>
      <c r="F22" s="9"/>
      <c r="G22" s="9"/>
      <c r="H22" s="9"/>
      <c r="I22" s="9"/>
    </row>
    <row r="23" spans="1:9">
      <c r="A23" s="7" t="s">
        <v>20</v>
      </c>
      <c r="B23" s="8">
        <v>51743497</v>
      </c>
      <c r="C23" s="8">
        <v>1020000</v>
      </c>
      <c r="D23" s="8">
        <v>49496845</v>
      </c>
      <c r="E23" s="8">
        <v>102260342</v>
      </c>
      <c r="F23" s="8">
        <v>50516845</v>
      </c>
      <c r="G23" s="9">
        <v>51743497</v>
      </c>
      <c r="H23" s="9"/>
      <c r="I23" s="9">
        <v>51743497</v>
      </c>
    </row>
    <row r="24" spans="1:9">
      <c r="A24" s="10"/>
      <c r="B24" s="11"/>
      <c r="C24" s="11"/>
      <c r="D24" s="11"/>
      <c r="E24" s="11"/>
      <c r="F24" s="15"/>
      <c r="G24" s="11"/>
      <c r="H24" s="11"/>
      <c r="I24" s="11"/>
    </row>
    <row r="25" spans="1:9">
      <c r="A25" s="5" t="s">
        <v>13</v>
      </c>
      <c r="B25" s="6">
        <f>SUM(B26:B27)</f>
        <v>676320877</v>
      </c>
      <c r="C25" s="6">
        <f t="shared" ref="C25:I25" si="4">SUM(C26:C27)</f>
        <v>1058748</v>
      </c>
      <c r="D25" s="6">
        <f t="shared" si="4"/>
        <v>47621845</v>
      </c>
      <c r="E25" s="6">
        <f t="shared" si="4"/>
        <v>725001470</v>
      </c>
      <c r="F25" s="6">
        <f t="shared" si="4"/>
        <v>50678595</v>
      </c>
      <c r="G25" s="6">
        <f t="shared" si="4"/>
        <v>674322875</v>
      </c>
      <c r="H25" s="6"/>
      <c r="I25" s="6">
        <f t="shared" si="4"/>
        <v>674322875</v>
      </c>
    </row>
    <row r="26" spans="1:9">
      <c r="A26" s="7" t="s">
        <v>21</v>
      </c>
      <c r="B26" s="8">
        <v>176083872</v>
      </c>
      <c r="C26" s="8">
        <v>1058748</v>
      </c>
      <c r="D26" s="8">
        <v>38643956</v>
      </c>
      <c r="E26" s="8">
        <v>215786576</v>
      </c>
      <c r="F26" s="9"/>
      <c r="G26" s="9">
        <v>215786576</v>
      </c>
      <c r="H26" s="9"/>
      <c r="I26" s="9">
        <v>215786576</v>
      </c>
    </row>
    <row r="27" spans="1:9">
      <c r="A27" s="7" t="s">
        <v>20</v>
      </c>
      <c r="B27" s="9">
        <v>500237005</v>
      </c>
      <c r="C27" s="9"/>
      <c r="D27" s="9">
        <v>8977889</v>
      </c>
      <c r="E27" s="9">
        <v>509214894</v>
      </c>
      <c r="F27" s="8">
        <v>50678595</v>
      </c>
      <c r="G27" s="9">
        <v>458536299</v>
      </c>
      <c r="H27" s="9"/>
      <c r="I27" s="9">
        <v>458536299</v>
      </c>
    </row>
    <row r="28" spans="1:9">
      <c r="A28" s="12" t="s">
        <v>22</v>
      </c>
      <c r="B28" s="13">
        <f>B21-B25</f>
        <v>-624577380</v>
      </c>
      <c r="C28" s="13">
        <f t="shared" ref="C28:I28" si="5">C21-C25</f>
        <v>-38748</v>
      </c>
      <c r="D28" s="13">
        <f t="shared" si="5"/>
        <v>1875000</v>
      </c>
      <c r="E28" s="13">
        <f t="shared" si="5"/>
        <v>-622741128</v>
      </c>
      <c r="F28" s="13">
        <f t="shared" si="5"/>
        <v>-161750</v>
      </c>
      <c r="G28" s="13">
        <f t="shared" si="5"/>
        <v>-622579378</v>
      </c>
      <c r="H28" s="13"/>
      <c r="I28" s="13">
        <f t="shared" si="5"/>
        <v>-622579378</v>
      </c>
    </row>
    <row r="29" spans="1:9">
      <c r="A29" s="21" t="s">
        <v>23</v>
      </c>
      <c r="B29" s="22">
        <f>B19+B28</f>
        <v>-623824788</v>
      </c>
      <c r="C29" s="22">
        <f t="shared" ref="C29:I29" si="6">C19+C28</f>
        <v>0</v>
      </c>
      <c r="D29" s="22">
        <f t="shared" si="6"/>
        <v>1875000</v>
      </c>
      <c r="E29" s="22">
        <f t="shared" si="6"/>
        <v>-621949788</v>
      </c>
      <c r="F29" s="22">
        <f t="shared" si="6"/>
        <v>-650110</v>
      </c>
      <c r="G29" s="22">
        <f t="shared" si="6"/>
        <v>-621299678</v>
      </c>
      <c r="H29" s="22"/>
      <c r="I29" s="22">
        <f t="shared" si="6"/>
        <v>-621299678</v>
      </c>
    </row>
    <row r="30" spans="1:9">
      <c r="A30" s="16" t="s">
        <v>24</v>
      </c>
      <c r="B30" s="17"/>
      <c r="C30" s="17"/>
      <c r="D30" s="17"/>
      <c r="E30" s="17"/>
      <c r="F30" s="17"/>
      <c r="G30" s="17"/>
      <c r="H30" s="17"/>
      <c r="I30" s="17"/>
    </row>
    <row r="31" spans="1:9">
      <c r="A31" s="18" t="s">
        <v>7</v>
      </c>
      <c r="B31" s="6">
        <f>SUM(B32)</f>
        <v>204794</v>
      </c>
      <c r="C31" s="6">
        <f t="shared" ref="C31:I31" si="7">SUM(C32)</f>
        <v>0</v>
      </c>
      <c r="D31" s="6">
        <f t="shared" si="7"/>
        <v>0</v>
      </c>
      <c r="E31" s="6">
        <f t="shared" si="7"/>
        <v>204794</v>
      </c>
      <c r="F31" s="6">
        <f t="shared" si="7"/>
        <v>0</v>
      </c>
      <c r="G31" s="6">
        <f t="shared" si="7"/>
        <v>204794</v>
      </c>
      <c r="H31" s="6"/>
      <c r="I31" s="6">
        <f t="shared" si="7"/>
        <v>204794</v>
      </c>
    </row>
    <row r="32" spans="1:9">
      <c r="A32" s="7" t="s">
        <v>25</v>
      </c>
      <c r="B32" s="8">
        <v>204794</v>
      </c>
      <c r="C32" s="8"/>
      <c r="D32" s="8"/>
      <c r="E32" s="8">
        <v>204794</v>
      </c>
      <c r="F32" s="9"/>
      <c r="G32" s="9">
        <v>204794</v>
      </c>
      <c r="H32" s="9"/>
      <c r="I32" s="9">
        <v>204794</v>
      </c>
    </row>
    <row r="33" spans="1:9">
      <c r="A33" s="10"/>
      <c r="B33" s="11"/>
      <c r="C33" s="11"/>
      <c r="D33" s="11"/>
      <c r="E33" s="11"/>
      <c r="F33" s="11"/>
      <c r="G33" s="11"/>
      <c r="H33" s="11"/>
      <c r="I33" s="11"/>
    </row>
    <row r="34" spans="1:9">
      <c r="A34" s="18" t="s">
        <v>13</v>
      </c>
      <c r="B34" s="6">
        <f>SUM(B35)</f>
        <v>380006</v>
      </c>
      <c r="C34" s="6">
        <f t="shared" ref="C34:I34" si="8">SUM(C35)</f>
        <v>0</v>
      </c>
      <c r="D34" s="6">
        <f t="shared" si="8"/>
        <v>0</v>
      </c>
      <c r="E34" s="6">
        <f t="shared" si="8"/>
        <v>380006</v>
      </c>
      <c r="F34" s="6">
        <f t="shared" si="8"/>
        <v>0</v>
      </c>
      <c r="G34" s="6">
        <f t="shared" si="8"/>
        <v>380006</v>
      </c>
      <c r="H34" s="6"/>
      <c r="I34" s="6">
        <f t="shared" si="8"/>
        <v>380006</v>
      </c>
    </row>
    <row r="35" spans="1:9">
      <c r="A35" s="7" t="s">
        <v>25</v>
      </c>
      <c r="B35" s="8">
        <v>380006</v>
      </c>
      <c r="C35" s="8"/>
      <c r="D35" s="8"/>
      <c r="E35" s="8">
        <v>380006</v>
      </c>
      <c r="F35" s="9"/>
      <c r="G35" s="9">
        <v>380006</v>
      </c>
      <c r="H35" s="9"/>
      <c r="I35" s="9">
        <v>380006</v>
      </c>
    </row>
    <row r="36" spans="1:9">
      <c r="A36" s="21" t="s">
        <v>26</v>
      </c>
      <c r="B36" s="22">
        <f>B31-B34</f>
        <v>-175212</v>
      </c>
      <c r="C36" s="22">
        <f t="shared" ref="C36:I36" si="9">C31-C34</f>
        <v>0</v>
      </c>
      <c r="D36" s="22">
        <f t="shared" si="9"/>
        <v>0</v>
      </c>
      <c r="E36" s="22">
        <f t="shared" si="9"/>
        <v>-175212</v>
      </c>
      <c r="F36" s="22">
        <f t="shared" si="9"/>
        <v>0</v>
      </c>
      <c r="G36" s="22">
        <f t="shared" si="9"/>
        <v>-175212</v>
      </c>
      <c r="H36" s="22"/>
      <c r="I36" s="22">
        <f t="shared" si="9"/>
        <v>-175212</v>
      </c>
    </row>
    <row r="37" spans="1:9">
      <c r="A37" s="16" t="s">
        <v>27</v>
      </c>
      <c r="B37" s="17"/>
      <c r="C37" s="17"/>
      <c r="D37" s="17"/>
      <c r="E37" s="17"/>
      <c r="F37" s="17"/>
      <c r="G37" s="17"/>
      <c r="H37" s="17"/>
      <c r="I37" s="17"/>
    </row>
    <row r="38" spans="1:9">
      <c r="A38" s="18" t="s">
        <v>7</v>
      </c>
      <c r="B38" s="6">
        <f>SUM(B39)</f>
        <v>693249371</v>
      </c>
      <c r="C38" s="6">
        <f t="shared" ref="C38:I38" si="10">SUM(C39)</f>
        <v>0</v>
      </c>
      <c r="D38" s="6">
        <f t="shared" si="10"/>
        <v>0</v>
      </c>
      <c r="E38" s="6">
        <f t="shared" si="10"/>
        <v>693249371</v>
      </c>
      <c r="F38" s="6">
        <f t="shared" si="10"/>
        <v>0</v>
      </c>
      <c r="G38" s="6">
        <f t="shared" si="10"/>
        <v>693249371</v>
      </c>
      <c r="H38" s="6"/>
      <c r="I38" s="6">
        <f t="shared" si="10"/>
        <v>693249371</v>
      </c>
    </row>
    <row r="39" spans="1:9">
      <c r="A39" s="7" t="s">
        <v>28</v>
      </c>
      <c r="B39" s="8">
        <v>693249371</v>
      </c>
      <c r="C39" s="8"/>
      <c r="D39" s="8"/>
      <c r="E39" s="8">
        <v>693249371</v>
      </c>
      <c r="F39" s="9"/>
      <c r="G39" s="9">
        <v>693249371</v>
      </c>
      <c r="H39" s="9"/>
      <c r="I39" s="9">
        <v>693249371</v>
      </c>
    </row>
    <row r="40" spans="1:9">
      <c r="A40" s="10"/>
      <c r="B40" s="15"/>
      <c r="C40" s="15"/>
      <c r="D40" s="15"/>
      <c r="E40" s="15"/>
      <c r="F40" s="11"/>
      <c r="G40" s="11"/>
      <c r="H40" s="11"/>
      <c r="I40" s="11"/>
    </row>
    <row r="41" spans="1:9">
      <c r="A41" s="18" t="s">
        <v>13</v>
      </c>
      <c r="B41" s="6">
        <f>SUM(B42)</f>
        <v>69249371</v>
      </c>
      <c r="C41" s="6">
        <f t="shared" ref="C41:I41" si="11">SUM(C42)</f>
        <v>0</v>
      </c>
      <c r="D41" s="6">
        <f t="shared" si="11"/>
        <v>1875000</v>
      </c>
      <c r="E41" s="6">
        <f t="shared" si="11"/>
        <v>71124371</v>
      </c>
      <c r="F41" s="6">
        <f t="shared" si="11"/>
        <v>0</v>
      </c>
      <c r="G41" s="6">
        <f t="shared" si="11"/>
        <v>71124371</v>
      </c>
      <c r="H41" s="6"/>
      <c r="I41" s="6">
        <f t="shared" si="11"/>
        <v>71124371</v>
      </c>
    </row>
    <row r="42" spans="1:9">
      <c r="A42" s="7" t="s">
        <v>28</v>
      </c>
      <c r="B42" s="8">
        <v>69249371</v>
      </c>
      <c r="C42" s="8"/>
      <c r="D42" s="8">
        <v>1875000</v>
      </c>
      <c r="E42" s="8">
        <v>71124371</v>
      </c>
      <c r="F42" s="9"/>
      <c r="G42" s="9">
        <v>71124371</v>
      </c>
      <c r="H42" s="9"/>
      <c r="I42" s="9">
        <v>71124371</v>
      </c>
    </row>
    <row r="43" spans="1:9" ht="13.5" thickBot="1">
      <c r="A43" s="21" t="s">
        <v>29</v>
      </c>
      <c r="B43" s="22">
        <f>B38-B41</f>
        <v>624000000</v>
      </c>
      <c r="C43" s="22">
        <f t="shared" ref="C43:I43" si="12">C38-C41</f>
        <v>0</v>
      </c>
      <c r="D43" s="22">
        <f t="shared" si="12"/>
        <v>-1875000</v>
      </c>
      <c r="E43" s="22">
        <f t="shared" si="12"/>
        <v>622125000</v>
      </c>
      <c r="F43" s="22">
        <f t="shared" si="12"/>
        <v>0</v>
      </c>
      <c r="G43" s="22">
        <f t="shared" si="12"/>
        <v>622125000</v>
      </c>
      <c r="H43" s="22"/>
      <c r="I43" s="22">
        <f t="shared" si="12"/>
        <v>622125000</v>
      </c>
    </row>
    <row r="44" spans="1:9" ht="13.5" thickTop="1">
      <c r="A44" s="19" t="s">
        <v>30</v>
      </c>
      <c r="B44" s="20">
        <f>B29+B36+B43</f>
        <v>0</v>
      </c>
      <c r="C44" s="20">
        <f t="shared" ref="C44:I44" si="13">C29+C36+C43</f>
        <v>0</v>
      </c>
      <c r="D44" s="20">
        <f t="shared" si="13"/>
        <v>0</v>
      </c>
      <c r="E44" s="20">
        <f t="shared" si="13"/>
        <v>0</v>
      </c>
      <c r="F44" s="20">
        <f t="shared" si="13"/>
        <v>-650110</v>
      </c>
      <c r="G44" s="20">
        <f t="shared" si="13"/>
        <v>650110</v>
      </c>
      <c r="H44" s="20"/>
      <c r="I44" s="20">
        <f t="shared" si="13"/>
        <v>650110</v>
      </c>
    </row>
    <row r="46" spans="1:9">
      <c r="A46" s="2" t="s">
        <v>38</v>
      </c>
      <c r="B46" s="3"/>
      <c r="C46" s="3"/>
      <c r="D46" s="3"/>
      <c r="E46" s="3"/>
      <c r="F46" s="3"/>
      <c r="G46" s="3"/>
      <c r="H46" s="3"/>
      <c r="I46" s="3"/>
    </row>
    <row r="47" spans="1:9">
      <c r="A47" s="25" t="s">
        <v>39</v>
      </c>
      <c r="B47" s="8"/>
      <c r="C47" s="8"/>
      <c r="D47" s="8"/>
      <c r="E47" s="8"/>
      <c r="F47" s="9"/>
      <c r="G47" s="9"/>
      <c r="H47" s="9"/>
      <c r="I47" s="9"/>
    </row>
    <row r="48" spans="1:9">
      <c r="A48" s="25" t="s">
        <v>40</v>
      </c>
      <c r="B48" s="8"/>
      <c r="C48" s="8"/>
      <c r="D48" s="8"/>
      <c r="E48" s="8"/>
      <c r="F48" s="9"/>
      <c r="G48" s="9"/>
      <c r="H48" s="9"/>
      <c r="I48" s="9"/>
    </row>
    <row r="49" spans="1:9">
      <c r="A49" s="25" t="s">
        <v>41</v>
      </c>
      <c r="B49" s="8"/>
      <c r="C49" s="8"/>
      <c r="D49" s="8"/>
      <c r="E49" s="8"/>
      <c r="F49" s="9"/>
      <c r="G49" s="9"/>
      <c r="H49" s="9"/>
      <c r="I49" s="9"/>
    </row>
    <row r="50" spans="1:9">
      <c r="A50" s="25" t="s">
        <v>42</v>
      </c>
      <c r="B50" s="8"/>
      <c r="C50" s="8"/>
      <c r="D50" s="8"/>
      <c r="E50" s="8"/>
      <c r="F50" s="9"/>
      <c r="G50" s="9"/>
      <c r="H50" s="9"/>
      <c r="I50" s="9"/>
    </row>
    <row r="51" spans="1:9">
      <c r="A51" s="25" t="s">
        <v>43</v>
      </c>
      <c r="B51" s="8"/>
      <c r="C51" s="8"/>
      <c r="D51" s="8"/>
      <c r="E51" s="8"/>
      <c r="F51" s="9"/>
      <c r="G51" s="9"/>
      <c r="H51" s="9"/>
      <c r="I51" s="9"/>
    </row>
    <row r="52" spans="1:9">
      <c r="A52" s="25" t="s">
        <v>44</v>
      </c>
      <c r="B52" s="8"/>
      <c r="C52" s="8"/>
      <c r="D52" s="8"/>
      <c r="E52" s="8"/>
      <c r="F52" s="9"/>
      <c r="G52" s="9"/>
      <c r="H52" s="9"/>
      <c r="I52" s="9"/>
    </row>
    <row r="53" spans="1:9">
      <c r="A53" s="25" t="s">
        <v>45</v>
      </c>
      <c r="B53" s="8"/>
      <c r="C53" s="8"/>
      <c r="D53" s="8"/>
      <c r="E53" s="8"/>
      <c r="F53" s="9"/>
      <c r="G53" s="9"/>
      <c r="H53" s="9"/>
      <c r="I53" s="9"/>
    </row>
    <row r="54" spans="1:9">
      <c r="A54" s="25" t="s">
        <v>46</v>
      </c>
      <c r="B54" s="8"/>
      <c r="C54" s="8"/>
      <c r="D54" s="8"/>
      <c r="E54" s="8"/>
      <c r="F54" s="9"/>
      <c r="G54" s="9"/>
      <c r="H54" s="9"/>
      <c r="I54" s="9"/>
    </row>
    <row r="55" spans="1:9">
      <c r="A55" s="25" t="s">
        <v>47</v>
      </c>
      <c r="B55" s="8"/>
      <c r="C55" s="8"/>
      <c r="D55" s="8"/>
      <c r="E55" s="8"/>
      <c r="F55" s="9"/>
      <c r="G55" s="9"/>
      <c r="H55" s="9"/>
      <c r="I55" s="9"/>
    </row>
    <row r="56" spans="1:9">
      <c r="A56" s="25" t="s">
        <v>48</v>
      </c>
      <c r="B56" s="8"/>
      <c r="C56" s="8"/>
      <c r="D56" s="8"/>
      <c r="E56" s="8"/>
      <c r="F56" s="9"/>
      <c r="G56" s="9"/>
      <c r="H56" s="9"/>
      <c r="I56" s="9"/>
    </row>
    <row r="57" spans="1:9">
      <c r="A57" s="25" t="s">
        <v>49</v>
      </c>
      <c r="B57" s="8"/>
      <c r="C57" s="8"/>
      <c r="D57" s="8"/>
      <c r="E57" s="8"/>
      <c r="F57" s="9"/>
      <c r="G57" s="9"/>
      <c r="H57" s="9"/>
      <c r="I57" s="9"/>
    </row>
    <row r="58" spans="1:9">
      <c r="A58" s="25" t="s">
        <v>50</v>
      </c>
      <c r="B58" s="8"/>
      <c r="C58" s="8"/>
      <c r="D58" s="8"/>
      <c r="E58" s="8"/>
      <c r="F58" s="9"/>
      <c r="G58" s="9"/>
      <c r="H58" s="9"/>
      <c r="I58" s="9"/>
    </row>
    <row r="59" spans="1:9">
      <c r="A59" s="25" t="s">
        <v>51</v>
      </c>
      <c r="B59" s="8"/>
      <c r="C59" s="8"/>
      <c r="D59" s="8"/>
      <c r="E59" s="8"/>
      <c r="F59" s="9"/>
      <c r="G59" s="9"/>
      <c r="H59" s="9"/>
      <c r="I59" s="9"/>
    </row>
    <row r="60" spans="1:9">
      <c r="A60" s="25" t="s">
        <v>52</v>
      </c>
      <c r="B60" s="8"/>
      <c r="C60" s="8"/>
      <c r="D60" s="8"/>
      <c r="E60" s="8"/>
      <c r="F60" s="9"/>
      <c r="G60" s="9"/>
      <c r="H60" s="9"/>
      <c r="I60" s="9"/>
    </row>
    <row r="61" spans="1:9">
      <c r="A61" s="25" t="s">
        <v>53</v>
      </c>
      <c r="B61" s="8"/>
      <c r="C61" s="8"/>
      <c r="D61" s="8"/>
      <c r="E61" s="8"/>
      <c r="F61" s="9"/>
      <c r="G61" s="9"/>
      <c r="H61" s="9"/>
      <c r="I61" s="9"/>
    </row>
    <row r="62" spans="1:9">
      <c r="A62" s="25" t="s">
        <v>54</v>
      </c>
      <c r="B62" s="8"/>
      <c r="C62" s="8"/>
      <c r="D62" s="8"/>
      <c r="E62" s="8"/>
      <c r="F62" s="9"/>
      <c r="G62" s="9"/>
      <c r="H62" s="9"/>
      <c r="I62" s="9"/>
    </row>
    <row r="63" spans="1:9" ht="13.5" thickBot="1">
      <c r="A63" s="25" t="s">
        <v>55</v>
      </c>
      <c r="B63" s="8"/>
      <c r="C63" s="8"/>
      <c r="D63" s="8"/>
      <c r="E63" s="8"/>
      <c r="F63" s="9"/>
      <c r="G63" s="9"/>
      <c r="H63" s="9"/>
      <c r="I63" s="9"/>
    </row>
    <row r="64" spans="1:9" ht="14.25" thickTop="1" thickBot="1">
      <c r="A64" s="19" t="s">
        <v>56</v>
      </c>
      <c r="B64" s="20"/>
      <c r="C64" s="20"/>
      <c r="D64" s="20"/>
      <c r="E64" s="20"/>
      <c r="F64" s="20"/>
      <c r="G64" s="20">
        <f>SUM(G47:G63)</f>
        <v>0</v>
      </c>
      <c r="H64" s="20"/>
      <c r="I64" s="20">
        <f>SUM(I47:I63)</f>
        <v>0</v>
      </c>
    </row>
    <row r="65" spans="1:9" ht="14.25" thickTop="1" thickBot="1">
      <c r="A65" s="19" t="s">
        <v>57</v>
      </c>
      <c r="B65" s="20"/>
      <c r="C65" s="20"/>
      <c r="D65" s="20"/>
      <c r="E65" s="20"/>
      <c r="F65" s="20"/>
      <c r="G65" s="20">
        <f>G29+G64</f>
        <v>-621299678</v>
      </c>
      <c r="H65" s="20"/>
      <c r="I65" s="20">
        <f>I29+I64</f>
        <v>-621299678</v>
      </c>
    </row>
    <row r="66" spans="1:9" ht="14.25" thickTop="1" thickBot="1">
      <c r="A66" s="19" t="s">
        <v>58</v>
      </c>
      <c r="B66" s="20"/>
      <c r="C66" s="20"/>
      <c r="D66" s="20"/>
      <c r="E66" s="20"/>
      <c r="F66" s="20"/>
      <c r="G66" s="26">
        <f>G65/(G67*1000)</f>
        <v>-2.3925652834091898E-2</v>
      </c>
      <c r="H66" s="20"/>
      <c r="I66" s="26">
        <f>I65/(I67*1000)</f>
        <v>-2.3925652834091898E-2</v>
      </c>
    </row>
    <row r="67" spans="1:9" ht="13.5" thickTop="1">
      <c r="A67" s="19" t="s">
        <v>59</v>
      </c>
      <c r="B67" s="20"/>
      <c r="C67" s="20"/>
      <c r="D67" s="20"/>
      <c r="E67" s="20"/>
      <c r="F67" s="20"/>
      <c r="G67" s="20">
        <v>25967930</v>
      </c>
      <c r="H67" s="20"/>
      <c r="I67" s="20">
        <v>25967930</v>
      </c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2014-06-25T07:08:05Z</dcterms:created>
  <dcterms:modified xsi:type="dcterms:W3CDTF">2014-09-02T11:39:08Z</dcterms:modified>
</cp:coreProperties>
</file>