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Estructura finançament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54" i="1"/>
  <c r="D54"/>
  <c r="E54"/>
  <c r="F54"/>
  <c r="G54"/>
  <c r="B54"/>
  <c r="C48"/>
  <c r="D48"/>
  <c r="E48"/>
  <c r="F48"/>
  <c r="G48"/>
  <c r="B48"/>
  <c r="C36"/>
  <c r="D36"/>
  <c r="E36"/>
  <c r="F36"/>
  <c r="G36"/>
  <c r="B36"/>
  <c r="C33"/>
  <c r="D33"/>
  <c r="E33"/>
  <c r="F33"/>
  <c r="G33"/>
  <c r="B33"/>
  <c r="C23"/>
  <c r="C22" s="1"/>
  <c r="D23"/>
  <c r="D22" s="1"/>
  <c r="E23"/>
  <c r="E22" s="1"/>
  <c r="F23"/>
  <c r="F22" s="1"/>
  <c r="G23"/>
  <c r="G22" s="1"/>
  <c r="B23"/>
  <c r="C16"/>
  <c r="D16"/>
  <c r="E16"/>
  <c r="F16"/>
  <c r="G16"/>
  <c r="C13"/>
  <c r="D13"/>
  <c r="E13"/>
  <c r="F13"/>
  <c r="G13"/>
  <c r="B13"/>
  <c r="C5"/>
  <c r="D5"/>
  <c r="E5"/>
  <c r="F5"/>
  <c r="G5"/>
  <c r="B5"/>
  <c r="B22" l="1"/>
  <c r="E4"/>
  <c r="E57" s="1"/>
  <c r="C4"/>
  <c r="C57" s="1"/>
  <c r="D4"/>
  <c r="D57" s="1"/>
  <c r="B16"/>
  <c r="F4"/>
  <c r="F57" s="1"/>
  <c r="G4"/>
  <c r="G57" s="1"/>
  <c r="B4" l="1"/>
  <c r="B57" s="1"/>
</calcChain>
</file>

<file path=xl/sharedStrings.xml><?xml version="1.0" encoding="utf-8"?>
<sst xmlns="http://schemas.openxmlformats.org/spreadsheetml/2006/main" count="64" uniqueCount="54">
  <si>
    <t>DRETS RECONEGUST. ESTRUCTURA ECONÒMICA</t>
  </si>
  <si>
    <t>DISTRIBUCIÓ</t>
  </si>
  <si>
    <t>Tipus finaçament</t>
  </si>
  <si>
    <t>Consolidat</t>
  </si>
  <si>
    <t>AGIB</t>
  </si>
  <si>
    <t>ATIB</t>
  </si>
  <si>
    <t>SSIB</t>
  </si>
  <si>
    <t>Total general</t>
  </si>
  <si>
    <t>TT.II.</t>
  </si>
  <si>
    <t>1.- Rendiment dels tributs cedits</t>
  </si>
  <si>
    <t>Impost general sobre successions i donacions</t>
  </si>
  <si>
    <t>Impost extraordinari sobre el patrimoni de les persones físiques</t>
  </si>
  <si>
    <t>Impost sobre transmissions "inter-vius"</t>
  </si>
  <si>
    <t>Impost sobre actes jurídics documentats</t>
  </si>
  <si>
    <t>Sobre determinats mitjans de transport</t>
  </si>
  <si>
    <t>Sobre la venda minorista de determinats hidrocarburs</t>
  </si>
  <si>
    <t>2.- Rendiment dels tributs pròpis</t>
  </si>
  <si>
    <t>Cànon de sanejament d'aigües</t>
  </si>
  <si>
    <t>3.- Taxes i ingressos pròpis/afectes als serveis transferits i altres ingressos</t>
  </si>
  <si>
    <t>Taxes de joc</t>
  </si>
  <si>
    <t>Altres taxes</t>
  </si>
  <si>
    <t>Prestació de serveis i venda de béns</t>
  </si>
  <si>
    <t>Altres ingressos</t>
  </si>
  <si>
    <t>Ingressos patrimonials i alienació d'inversions</t>
  </si>
  <si>
    <t>4.- Finançament autonòmic</t>
  </si>
  <si>
    <t>Bestretes a compta de l'exercici n</t>
  </si>
  <si>
    <t>Tarifa autonòmica de l'IRPF</t>
  </si>
  <si>
    <t>IVA</t>
  </si>
  <si>
    <t>IE sobre la cervesa</t>
  </si>
  <si>
    <t>IE sobre l'alcohol i begudes derivades</t>
  </si>
  <si>
    <t>IE sobre les labors del tabac</t>
  </si>
  <si>
    <t>IE sobre els hidrocarburs</t>
  </si>
  <si>
    <t>IE sobre productes intermedis</t>
  </si>
  <si>
    <t>IE sobre l'electricitat</t>
  </si>
  <si>
    <t>Fons complementaris/addicionals</t>
  </si>
  <si>
    <t>Fons de garantia</t>
  </si>
  <si>
    <t>Fons de suficiència</t>
  </si>
  <si>
    <t>Liquidació de l'exercici (n-2)</t>
  </si>
  <si>
    <t>Fondo de competitividad</t>
  </si>
  <si>
    <t>5.- Aportacions alíenes</t>
  </si>
  <si>
    <t>De l'Estat</t>
  </si>
  <si>
    <t>De comunitats autònomes</t>
  </si>
  <si>
    <t>D'empreses privades</t>
  </si>
  <si>
    <t>De l'exterior</t>
  </si>
  <si>
    <t>Préstecs rebuts en moneda nacional</t>
  </si>
  <si>
    <t>TOTAL</t>
  </si>
  <si>
    <t>Impost sobre estades en empreses turístiques d'allotjament i del turisme sostenible</t>
  </si>
  <si>
    <t>IVA, reintegrament ajornaments liquidacions negatives 2008/09</t>
  </si>
  <si>
    <t>INGRESSOS NO FINANCERS</t>
  </si>
  <si>
    <t>INGRESSOS FINANCERS</t>
  </si>
  <si>
    <t>Del sector públic instrumental de la CAIB</t>
  </si>
  <si>
    <t>Reintegrament de préstecs concedits</t>
  </si>
  <si>
    <t>Impost sobre dipòsits en enr¡titats bancàries</t>
  </si>
  <si>
    <t>PRESSUPOSTS GENERALS DE LA COMUNITAT AUTÒNOMA IB 2016. SECTOR PÚBLIC ADMINISTRATIU CONSOLIDAT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</si>
</sst>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/>
      <right/>
      <top style="double">
        <color theme="8" tint="-0.249977111117893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4" fillId="4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4" fillId="4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2"/>
    </xf>
    <xf numFmtId="0" fontId="5" fillId="0" borderId="5" xfId="0" applyFont="1" applyBorder="1" applyAlignment="1">
      <alignment horizontal="left"/>
    </xf>
    <xf numFmtId="4" fontId="3" fillId="0" borderId="2" xfId="0" applyNumberFormat="1" applyFont="1" applyBorder="1" applyAlignment="1"/>
    <xf numFmtId="4" fontId="4" fillId="4" borderId="2" xfId="0" applyNumberFormat="1" applyFont="1" applyFill="1" applyBorder="1" applyAlignment="1"/>
    <xf numFmtId="4" fontId="4" fillId="4" borderId="3" xfId="0" applyNumberFormat="1" applyFont="1" applyFill="1" applyBorder="1" applyAlignment="1"/>
    <xf numFmtId="4" fontId="3" fillId="5" borderId="4" xfId="0" applyNumberFormat="1" applyFont="1" applyFill="1" applyBorder="1" applyAlignment="1"/>
    <xf numFmtId="4" fontId="5" fillId="0" borderId="5" xfId="0" applyNumberFormat="1" applyFont="1" applyBorder="1" applyAlignment="1"/>
    <xf numFmtId="4" fontId="3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A2" sqref="A2:B2"/>
    </sheetView>
  </sheetViews>
  <sheetFormatPr baseColWidth="10" defaultRowHeight="12"/>
  <cols>
    <col min="1" max="1" width="40.7109375" style="4" customWidth="1"/>
    <col min="2" max="7" width="13.7109375" style="4" customWidth="1"/>
    <col min="8" max="16384" width="11.42578125" style="4"/>
  </cols>
  <sheetData>
    <row r="1" spans="1:7" ht="12.75" thickBot="1">
      <c r="A1" s="19" t="s">
        <v>53</v>
      </c>
      <c r="B1" s="19"/>
      <c r="C1" s="19"/>
      <c r="D1" s="19"/>
      <c r="E1" s="19"/>
      <c r="F1" s="19"/>
      <c r="G1" s="19"/>
    </row>
    <row r="2" spans="1:7" ht="12.75" thickBot="1">
      <c r="A2" s="20" t="s">
        <v>0</v>
      </c>
      <c r="B2" s="20"/>
      <c r="C2" s="21" t="s">
        <v>1</v>
      </c>
      <c r="D2" s="21"/>
      <c r="E2" s="21"/>
      <c r="F2" s="21"/>
      <c r="G2" s="21"/>
    </row>
    <row r="3" spans="1:7" ht="12.75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>
      <c r="A4" s="5" t="s">
        <v>48</v>
      </c>
      <c r="B4" s="12">
        <f>B5+B13+B16+B22+B48</f>
        <v>3277091019.9800005</v>
      </c>
      <c r="C4" s="12">
        <f t="shared" ref="C4:G4" si="0">C5+C13+C16+C22+C48</f>
        <v>3256959056.1900001</v>
      </c>
      <c r="D4" s="12">
        <f t="shared" si="0"/>
        <v>9338002.7800000012</v>
      </c>
      <c r="E4" s="12">
        <f t="shared" si="0"/>
        <v>1502506977.3400002</v>
      </c>
      <c r="F4" s="12">
        <f t="shared" si="0"/>
        <v>4768804036.3100004</v>
      </c>
      <c r="G4" s="12">
        <f t="shared" si="0"/>
        <v>1491713016.3299999</v>
      </c>
    </row>
    <row r="5" spans="1:7">
      <c r="A5" s="5" t="s">
        <v>9</v>
      </c>
      <c r="B5" s="12">
        <f>SUM(B6:B12)</f>
        <v>767377389.1400001</v>
      </c>
      <c r="C5" s="12">
        <f t="shared" ref="C5:G5" si="1">SUM(C6:C12)</f>
        <v>767377389.1400001</v>
      </c>
      <c r="D5" s="12">
        <f t="shared" si="1"/>
        <v>0</v>
      </c>
      <c r="E5" s="12">
        <f t="shared" si="1"/>
        <v>0</v>
      </c>
      <c r="F5" s="12">
        <f t="shared" si="1"/>
        <v>767377389.1400001</v>
      </c>
      <c r="G5" s="12">
        <f t="shared" si="1"/>
        <v>0</v>
      </c>
    </row>
    <row r="6" spans="1:7">
      <c r="A6" s="6" t="s">
        <v>10</v>
      </c>
      <c r="B6" s="11">
        <v>88161687.590000004</v>
      </c>
      <c r="C6" s="11">
        <v>88161687.590000004</v>
      </c>
      <c r="D6" s="11"/>
      <c r="E6" s="11"/>
      <c r="F6" s="11">
        <v>88161687.590000004</v>
      </c>
      <c r="G6" s="11"/>
    </row>
    <row r="7" spans="1:7">
      <c r="A7" s="6" t="s">
        <v>11</v>
      </c>
      <c r="B7" s="11">
        <v>71020341.140000001</v>
      </c>
      <c r="C7" s="11">
        <v>71020341.140000001</v>
      </c>
      <c r="D7" s="11"/>
      <c r="E7" s="11"/>
      <c r="F7" s="11">
        <v>71020341.140000001</v>
      </c>
      <c r="G7" s="11"/>
    </row>
    <row r="8" spans="1:7">
      <c r="A8" s="6" t="s">
        <v>52</v>
      </c>
      <c r="B8" s="11">
        <v>8399603.8499999996</v>
      </c>
      <c r="C8" s="11">
        <v>8399603.8499999996</v>
      </c>
      <c r="D8" s="11"/>
      <c r="E8" s="11"/>
      <c r="F8" s="11">
        <v>8399603.8499999996</v>
      </c>
      <c r="G8" s="11"/>
    </row>
    <row r="9" spans="1:7">
      <c r="A9" s="6" t="s">
        <v>12</v>
      </c>
      <c r="B9" s="11">
        <v>449658689.19</v>
      </c>
      <c r="C9" s="11">
        <v>449658689.19</v>
      </c>
      <c r="D9" s="11"/>
      <c r="E9" s="11"/>
      <c r="F9" s="11">
        <v>449658689.19</v>
      </c>
      <c r="G9" s="11"/>
    </row>
    <row r="10" spans="1:7">
      <c r="A10" s="6" t="s">
        <v>13</v>
      </c>
      <c r="B10" s="11">
        <v>94624655.829999998</v>
      </c>
      <c r="C10" s="11">
        <v>94624655.829999998</v>
      </c>
      <c r="D10" s="11"/>
      <c r="E10" s="11"/>
      <c r="F10" s="11">
        <v>94624655.829999998</v>
      </c>
      <c r="G10" s="11"/>
    </row>
    <row r="11" spans="1:7">
      <c r="A11" s="6" t="s">
        <v>14</v>
      </c>
      <c r="B11" s="11">
        <v>17794705.210000001</v>
      </c>
      <c r="C11" s="11">
        <v>17794705.210000001</v>
      </c>
      <c r="D11" s="11"/>
      <c r="E11" s="11"/>
      <c r="F11" s="11">
        <v>17794705.210000001</v>
      </c>
      <c r="G11" s="11"/>
    </row>
    <row r="12" spans="1:7">
      <c r="A12" s="6" t="s">
        <v>15</v>
      </c>
      <c r="B12" s="11">
        <v>37717706.329999998</v>
      </c>
      <c r="C12" s="11">
        <v>37717706.329999998</v>
      </c>
      <c r="D12" s="11"/>
      <c r="E12" s="11"/>
      <c r="F12" s="11">
        <v>37717706.329999998</v>
      </c>
      <c r="G12" s="11"/>
    </row>
    <row r="13" spans="1:7">
      <c r="A13" s="7" t="s">
        <v>16</v>
      </c>
      <c r="B13" s="13">
        <f>SUM(B14:B15)</f>
        <v>115361425.34999999</v>
      </c>
      <c r="C13" s="13">
        <f t="shared" ref="C13:G13" si="2">SUM(C14:C15)</f>
        <v>115361425.34999999</v>
      </c>
      <c r="D13" s="13">
        <f t="shared" si="2"/>
        <v>0</v>
      </c>
      <c r="E13" s="13">
        <f t="shared" si="2"/>
        <v>0</v>
      </c>
      <c r="F13" s="13">
        <f t="shared" si="2"/>
        <v>115361425.34999999</v>
      </c>
      <c r="G13" s="13">
        <f t="shared" si="2"/>
        <v>0</v>
      </c>
    </row>
    <row r="14" spans="1:7">
      <c r="A14" s="6" t="s">
        <v>17</v>
      </c>
      <c r="B14" s="11">
        <v>81363487.239999995</v>
      </c>
      <c r="C14" s="11">
        <v>81363487.239999995</v>
      </c>
      <c r="D14" s="11"/>
      <c r="E14" s="11"/>
      <c r="F14" s="11">
        <v>81363487.239999995</v>
      </c>
      <c r="G14" s="11"/>
    </row>
    <row r="15" spans="1:7">
      <c r="A15" s="6" t="s">
        <v>46</v>
      </c>
      <c r="B15" s="11">
        <v>33997938.109999999</v>
      </c>
      <c r="C15" s="11">
        <v>33997938.109999999</v>
      </c>
      <c r="D15" s="11"/>
      <c r="E15" s="11"/>
      <c r="F15" s="11">
        <v>33997938.109999999</v>
      </c>
      <c r="G15" s="11"/>
    </row>
    <row r="16" spans="1:7">
      <c r="A16" s="7" t="s">
        <v>18</v>
      </c>
      <c r="B16" s="13">
        <f>SUM(B17:B21)</f>
        <v>103121183.36</v>
      </c>
      <c r="C16" s="13">
        <f>SUM(C17:C21)</f>
        <v>83256587.830000013</v>
      </c>
      <c r="D16" s="13">
        <f t="shared" ref="D16:G16" si="3">SUM(D17:D21)</f>
        <v>44421.219999999994</v>
      </c>
      <c r="E16" s="13">
        <f t="shared" si="3"/>
        <v>19820174.309999999</v>
      </c>
      <c r="F16" s="13">
        <f t="shared" si="3"/>
        <v>103121183.36</v>
      </c>
      <c r="G16" s="13">
        <f t="shared" si="3"/>
        <v>0</v>
      </c>
    </row>
    <row r="17" spans="1:7">
      <c r="A17" s="6" t="s">
        <v>19</v>
      </c>
      <c r="B17" s="11">
        <v>34745559.340000004</v>
      </c>
      <c r="C17" s="11">
        <v>34745559.340000004</v>
      </c>
      <c r="D17" s="11"/>
      <c r="E17" s="11"/>
      <c r="F17" s="11">
        <v>34745559.340000004</v>
      </c>
      <c r="G17" s="11"/>
    </row>
    <row r="18" spans="1:7">
      <c r="A18" s="6" t="s">
        <v>20</v>
      </c>
      <c r="B18" s="11">
        <v>6201891.3200000012</v>
      </c>
      <c r="C18" s="11">
        <v>6154526.790000001</v>
      </c>
      <c r="D18" s="11"/>
      <c r="E18" s="11">
        <v>47364.53</v>
      </c>
      <c r="F18" s="11">
        <v>6201891.3200000012</v>
      </c>
      <c r="G18" s="11"/>
    </row>
    <row r="19" spans="1:7">
      <c r="A19" s="6" t="s">
        <v>21</v>
      </c>
      <c r="B19" s="11">
        <v>19608643.300000001</v>
      </c>
      <c r="C19" s="11">
        <v>564301.69000000006</v>
      </c>
      <c r="D19" s="11">
        <v>16987.009999999998</v>
      </c>
      <c r="E19" s="11">
        <v>19027354.599999998</v>
      </c>
      <c r="F19" s="11">
        <v>19608643.299999997</v>
      </c>
      <c r="G19" s="11"/>
    </row>
    <row r="20" spans="1:7">
      <c r="A20" s="6" t="s">
        <v>22</v>
      </c>
      <c r="B20" s="11">
        <v>38095434.100000001</v>
      </c>
      <c r="C20" s="11">
        <v>37740993.790000007</v>
      </c>
      <c r="D20" s="11">
        <v>27381.87</v>
      </c>
      <c r="E20" s="11">
        <v>327058.43999999994</v>
      </c>
      <c r="F20" s="11">
        <v>38095434.100000001</v>
      </c>
      <c r="G20" s="11"/>
    </row>
    <row r="21" spans="1:7">
      <c r="A21" s="6" t="s">
        <v>23</v>
      </c>
      <c r="B21" s="11">
        <v>4469655.3</v>
      </c>
      <c r="C21" s="11">
        <v>4051206.22</v>
      </c>
      <c r="D21" s="11">
        <v>52.34</v>
      </c>
      <c r="E21" s="11">
        <v>418396.74</v>
      </c>
      <c r="F21" s="11">
        <v>4469655.3</v>
      </c>
      <c r="G21" s="11"/>
    </row>
    <row r="22" spans="1:7">
      <c r="A22" s="7" t="s">
        <v>24</v>
      </c>
      <c r="B22" s="13">
        <f>B23+B33+B36</f>
        <v>2187102847</v>
      </c>
      <c r="C22" s="13">
        <f t="shared" ref="C22:G22" si="4">C23+C33+C36</f>
        <v>2187102847</v>
      </c>
      <c r="D22" s="13">
        <f t="shared" si="4"/>
        <v>0</v>
      </c>
      <c r="E22" s="13">
        <f t="shared" si="4"/>
        <v>0</v>
      </c>
      <c r="F22" s="13">
        <f t="shared" si="4"/>
        <v>2187102847</v>
      </c>
      <c r="G22" s="13">
        <f t="shared" si="4"/>
        <v>0</v>
      </c>
    </row>
    <row r="23" spans="1:7">
      <c r="A23" s="8" t="s">
        <v>25</v>
      </c>
      <c r="B23" s="14">
        <f>SUM(B24:B32)</f>
        <v>2289288098.5100002</v>
      </c>
      <c r="C23" s="14">
        <f t="shared" ref="C23:G23" si="5">SUM(C24:C32)</f>
        <v>2289288098.5100002</v>
      </c>
      <c r="D23" s="14">
        <f t="shared" si="5"/>
        <v>0</v>
      </c>
      <c r="E23" s="14">
        <f t="shared" si="5"/>
        <v>0</v>
      </c>
      <c r="F23" s="14">
        <f t="shared" si="5"/>
        <v>2289288098.5100002</v>
      </c>
      <c r="G23" s="14">
        <f t="shared" si="5"/>
        <v>0</v>
      </c>
    </row>
    <row r="24" spans="1:7">
      <c r="A24" s="9" t="s">
        <v>26</v>
      </c>
      <c r="B24" s="11">
        <v>820722558.64999998</v>
      </c>
      <c r="C24" s="11">
        <v>820722558.64999998</v>
      </c>
      <c r="D24" s="11"/>
      <c r="E24" s="11"/>
      <c r="F24" s="11">
        <v>820722558.64999998</v>
      </c>
      <c r="G24" s="11"/>
    </row>
    <row r="25" spans="1:7">
      <c r="A25" s="9" t="s">
        <v>27</v>
      </c>
      <c r="B25" s="11">
        <v>1080318301.5999999</v>
      </c>
      <c r="C25" s="11">
        <v>1080318301.5999999</v>
      </c>
      <c r="D25" s="11"/>
      <c r="E25" s="11"/>
      <c r="F25" s="11">
        <v>1080318301.5999999</v>
      </c>
      <c r="G25" s="11"/>
    </row>
    <row r="26" spans="1:7">
      <c r="A26" s="9" t="s">
        <v>47</v>
      </c>
      <c r="B26" s="11">
        <v>-12683081.740000006</v>
      </c>
      <c r="C26" s="11">
        <v>-12683081.740000006</v>
      </c>
      <c r="D26" s="11"/>
      <c r="E26" s="11"/>
      <c r="F26" s="11">
        <v>-12683081.740000006</v>
      </c>
      <c r="G26" s="11"/>
    </row>
    <row r="27" spans="1:7">
      <c r="A27" s="9" t="s">
        <v>28</v>
      </c>
      <c r="B27" s="11">
        <v>6231430</v>
      </c>
      <c r="C27" s="11">
        <v>6231430</v>
      </c>
      <c r="D27" s="11"/>
      <c r="E27" s="11"/>
      <c r="F27" s="11">
        <v>6231430</v>
      </c>
      <c r="G27" s="11"/>
    </row>
    <row r="28" spans="1:7">
      <c r="A28" s="9" t="s">
        <v>29</v>
      </c>
      <c r="B28" s="11">
        <v>16563880.000000002</v>
      </c>
      <c r="C28" s="11">
        <v>16563880.000000002</v>
      </c>
      <c r="D28" s="11"/>
      <c r="E28" s="11"/>
      <c r="F28" s="11">
        <v>16563880.000000002</v>
      </c>
      <c r="G28" s="11"/>
    </row>
    <row r="29" spans="1:7">
      <c r="A29" s="9" t="s">
        <v>30</v>
      </c>
      <c r="B29" s="11">
        <v>158172690</v>
      </c>
      <c r="C29" s="11">
        <v>158172690</v>
      </c>
      <c r="D29" s="11"/>
      <c r="E29" s="11"/>
      <c r="F29" s="11">
        <v>158172690</v>
      </c>
      <c r="G29" s="11"/>
    </row>
    <row r="30" spans="1:7">
      <c r="A30" s="9" t="s">
        <v>31</v>
      </c>
      <c r="B30" s="11">
        <v>185144070</v>
      </c>
      <c r="C30" s="11">
        <v>185144070</v>
      </c>
      <c r="D30" s="11"/>
      <c r="E30" s="11"/>
      <c r="F30" s="11">
        <v>185144070</v>
      </c>
      <c r="G30" s="11"/>
    </row>
    <row r="31" spans="1:7">
      <c r="A31" s="9" t="s">
        <v>32</v>
      </c>
      <c r="B31" s="11">
        <v>428170</v>
      </c>
      <c r="C31" s="11">
        <v>428170</v>
      </c>
      <c r="D31" s="11"/>
      <c r="E31" s="11"/>
      <c r="F31" s="11">
        <v>428170</v>
      </c>
      <c r="G31" s="11"/>
    </row>
    <row r="32" spans="1:7">
      <c r="A32" s="9" t="s">
        <v>33</v>
      </c>
      <c r="B32" s="11">
        <v>34390080</v>
      </c>
      <c r="C32" s="11">
        <v>34390080</v>
      </c>
      <c r="D32" s="11"/>
      <c r="E32" s="11"/>
      <c r="F32" s="11">
        <v>34390080</v>
      </c>
      <c r="G32" s="11"/>
    </row>
    <row r="33" spans="1:7">
      <c r="A33" s="8" t="s">
        <v>34</v>
      </c>
      <c r="B33" s="14">
        <f>SUM(B34:B35)</f>
        <v>-780346200</v>
      </c>
      <c r="C33" s="14">
        <f t="shared" ref="C33:G33" si="6">SUM(C34:C35)</f>
        <v>-780346200</v>
      </c>
      <c r="D33" s="14">
        <f t="shared" si="6"/>
        <v>0</v>
      </c>
      <c r="E33" s="14">
        <f t="shared" si="6"/>
        <v>0</v>
      </c>
      <c r="F33" s="14">
        <f t="shared" si="6"/>
        <v>-780346200</v>
      </c>
      <c r="G33" s="14">
        <f t="shared" si="6"/>
        <v>0</v>
      </c>
    </row>
    <row r="34" spans="1:7">
      <c r="A34" s="9" t="s">
        <v>35</v>
      </c>
      <c r="B34" s="11">
        <v>-132521250</v>
      </c>
      <c r="C34" s="11">
        <v>-132521250</v>
      </c>
      <c r="D34" s="11"/>
      <c r="E34" s="11"/>
      <c r="F34" s="11">
        <v>-132521250</v>
      </c>
      <c r="G34" s="11"/>
    </row>
    <row r="35" spans="1:7">
      <c r="A35" s="9" t="s">
        <v>36</v>
      </c>
      <c r="B35" s="11">
        <v>-647824950</v>
      </c>
      <c r="C35" s="11">
        <v>-647824950</v>
      </c>
      <c r="D35" s="11"/>
      <c r="E35" s="11"/>
      <c r="F35" s="11">
        <v>-647824950</v>
      </c>
      <c r="G35" s="11"/>
    </row>
    <row r="36" spans="1:7">
      <c r="A36" s="8" t="s">
        <v>37</v>
      </c>
      <c r="B36" s="14">
        <f>SUM(B37:B47)</f>
        <v>678160948.49000001</v>
      </c>
      <c r="C36" s="14">
        <f t="shared" ref="C36:G36" si="7">SUM(C37:C47)</f>
        <v>678160948.49000001</v>
      </c>
      <c r="D36" s="14">
        <f t="shared" si="7"/>
        <v>0</v>
      </c>
      <c r="E36" s="14">
        <f t="shared" si="7"/>
        <v>0</v>
      </c>
      <c r="F36" s="14">
        <f t="shared" si="7"/>
        <v>678160948.49000001</v>
      </c>
      <c r="G36" s="14">
        <f t="shared" si="7"/>
        <v>0</v>
      </c>
    </row>
    <row r="37" spans="1:7">
      <c r="A37" s="9" t="s">
        <v>26</v>
      </c>
      <c r="B37" s="11">
        <v>125715900</v>
      </c>
      <c r="C37" s="11">
        <v>125715900</v>
      </c>
      <c r="D37" s="11"/>
      <c r="E37" s="11"/>
      <c r="F37" s="11">
        <v>125715900</v>
      </c>
      <c r="G37" s="11"/>
    </row>
    <row r="38" spans="1:7">
      <c r="A38" s="9" t="s">
        <v>27</v>
      </c>
      <c r="B38" s="11">
        <v>-98537014.849999994</v>
      </c>
      <c r="C38" s="11">
        <v>-98537014.849999994</v>
      </c>
      <c r="D38" s="11"/>
      <c r="E38" s="11"/>
      <c r="F38" s="11">
        <v>-98537014.849999994</v>
      </c>
      <c r="G38" s="11"/>
    </row>
    <row r="39" spans="1:7">
      <c r="A39" s="9" t="s">
        <v>28</v>
      </c>
      <c r="B39" s="11">
        <v>-1113144.6499999999</v>
      </c>
      <c r="C39" s="11">
        <v>-1113144.6499999999</v>
      </c>
      <c r="D39" s="11"/>
      <c r="E39" s="11"/>
      <c r="F39" s="11">
        <v>-1113144.6499999999</v>
      </c>
      <c r="G39" s="11"/>
    </row>
    <row r="40" spans="1:7">
      <c r="A40" s="9" t="s">
        <v>29</v>
      </c>
      <c r="B40" s="11">
        <v>-2960027.23</v>
      </c>
      <c r="C40" s="11">
        <v>-2960027.23</v>
      </c>
      <c r="D40" s="11"/>
      <c r="E40" s="11"/>
      <c r="F40" s="11">
        <v>-2960027.23</v>
      </c>
      <c r="G40" s="11"/>
    </row>
    <row r="41" spans="1:7">
      <c r="A41" s="9" t="s">
        <v>30</v>
      </c>
      <c r="B41" s="11">
        <v>-12554954.58</v>
      </c>
      <c r="C41" s="11">
        <v>-12554954.58</v>
      </c>
      <c r="D41" s="11"/>
      <c r="E41" s="11"/>
      <c r="F41" s="11">
        <v>-12554954.58</v>
      </c>
      <c r="G41" s="11"/>
    </row>
    <row r="42" spans="1:7">
      <c r="A42" s="9" t="s">
        <v>31</v>
      </c>
      <c r="B42" s="11">
        <v>8863997.0199999996</v>
      </c>
      <c r="C42" s="11">
        <v>8863997.0199999996</v>
      </c>
      <c r="D42" s="11"/>
      <c r="E42" s="11"/>
      <c r="F42" s="11">
        <v>8863997.0199999996</v>
      </c>
      <c r="G42" s="11"/>
    </row>
    <row r="43" spans="1:7">
      <c r="A43" s="9" t="s">
        <v>32</v>
      </c>
      <c r="B43" s="11">
        <v>15119.39</v>
      </c>
      <c r="C43" s="11">
        <v>15119.39</v>
      </c>
      <c r="D43" s="11"/>
      <c r="E43" s="11"/>
      <c r="F43" s="11">
        <v>15119.39</v>
      </c>
      <c r="G43" s="11"/>
    </row>
    <row r="44" spans="1:7">
      <c r="A44" s="9" t="s">
        <v>33</v>
      </c>
      <c r="B44" s="11">
        <v>-5877787.8399999999</v>
      </c>
      <c r="C44" s="11">
        <v>-5877787.8399999999</v>
      </c>
      <c r="D44" s="11"/>
      <c r="E44" s="11"/>
      <c r="F44" s="11">
        <v>-5877787.8399999999</v>
      </c>
      <c r="G44" s="11"/>
    </row>
    <row r="45" spans="1:7">
      <c r="A45" s="9" t="s">
        <v>35</v>
      </c>
      <c r="B45" s="11">
        <v>53885011.229999997</v>
      </c>
      <c r="C45" s="11">
        <v>53885011.229999997</v>
      </c>
      <c r="D45" s="11"/>
      <c r="E45" s="11"/>
      <c r="F45" s="11">
        <v>53885011.229999997</v>
      </c>
      <c r="G45" s="11"/>
    </row>
    <row r="46" spans="1:7">
      <c r="A46" s="9" t="s">
        <v>36</v>
      </c>
      <c r="B46" s="11">
        <v>-18451960</v>
      </c>
      <c r="C46" s="11">
        <v>-18451960</v>
      </c>
      <c r="D46" s="11"/>
      <c r="E46" s="11"/>
      <c r="F46" s="11">
        <v>-18451960</v>
      </c>
      <c r="G46" s="11"/>
    </row>
    <row r="47" spans="1:7">
      <c r="A47" s="9" t="s">
        <v>38</v>
      </c>
      <c r="B47" s="11">
        <v>629175810</v>
      </c>
      <c r="C47" s="11">
        <v>629175810</v>
      </c>
      <c r="D47" s="11"/>
      <c r="E47" s="11"/>
      <c r="F47" s="11">
        <v>629175810</v>
      </c>
      <c r="G47" s="11"/>
    </row>
    <row r="48" spans="1:7">
      <c r="A48" s="7" t="s">
        <v>39</v>
      </c>
      <c r="B48" s="13">
        <f>SUM(B49:B53)</f>
        <v>104128175.13</v>
      </c>
      <c r="C48" s="13">
        <f t="shared" ref="C48:G48" si="8">SUM(C49:C53)</f>
        <v>103860806.87</v>
      </c>
      <c r="D48" s="13">
        <f t="shared" si="8"/>
        <v>9293581.5600000005</v>
      </c>
      <c r="E48" s="13">
        <f t="shared" si="8"/>
        <v>1482686803.0300002</v>
      </c>
      <c r="F48" s="13">
        <f t="shared" si="8"/>
        <v>1595841191.4600003</v>
      </c>
      <c r="G48" s="13">
        <f t="shared" si="8"/>
        <v>1491713016.3299999</v>
      </c>
    </row>
    <row r="49" spans="1:7">
      <c r="A49" s="6" t="s">
        <v>40</v>
      </c>
      <c r="B49" s="11">
        <v>96688300.819999993</v>
      </c>
      <c r="C49" s="11">
        <v>96668738.730000004</v>
      </c>
      <c r="D49" s="11">
        <v>0</v>
      </c>
      <c r="E49" s="11">
        <v>19562.09</v>
      </c>
      <c r="F49" s="11">
        <v>96688300.819999993</v>
      </c>
      <c r="G49" s="11">
        <v>0</v>
      </c>
    </row>
    <row r="50" spans="1:7">
      <c r="A50" s="6" t="s">
        <v>50</v>
      </c>
      <c r="B50" s="11">
        <v>370306.17000000004</v>
      </c>
      <c r="C50" s="11">
        <v>130000</v>
      </c>
      <c r="D50" s="11">
        <v>0</v>
      </c>
      <c r="E50" s="11">
        <v>240306.17</v>
      </c>
      <c r="F50" s="11">
        <v>370306.17000000004</v>
      </c>
      <c r="G50" s="11">
        <v>0</v>
      </c>
    </row>
    <row r="51" spans="1:7">
      <c r="A51" s="6" t="s">
        <v>41</v>
      </c>
      <c r="B51" s="11">
        <v>0</v>
      </c>
      <c r="C51" s="11">
        <v>0</v>
      </c>
      <c r="D51" s="11">
        <v>9293581.5600000005</v>
      </c>
      <c r="E51" s="11">
        <v>1482419434.7700002</v>
      </c>
      <c r="F51" s="11">
        <v>1491713016.3300002</v>
      </c>
      <c r="G51" s="11">
        <v>1491713016.3299999</v>
      </c>
    </row>
    <row r="52" spans="1:7">
      <c r="A52" s="6" t="s">
        <v>42</v>
      </c>
      <c r="B52" s="11">
        <v>7500</v>
      </c>
      <c r="C52" s="11">
        <v>0</v>
      </c>
      <c r="D52" s="11">
        <v>0</v>
      </c>
      <c r="E52" s="11">
        <v>7500</v>
      </c>
      <c r="F52" s="11">
        <v>7500</v>
      </c>
      <c r="G52" s="11">
        <v>0</v>
      </c>
    </row>
    <row r="53" spans="1:7">
      <c r="A53" s="6" t="s">
        <v>43</v>
      </c>
      <c r="B53" s="11">
        <v>7062068.1399999997</v>
      </c>
      <c r="C53" s="11">
        <v>7062068.1399999997</v>
      </c>
      <c r="D53" s="11">
        <v>0</v>
      </c>
      <c r="E53" s="11">
        <v>0</v>
      </c>
      <c r="F53" s="11">
        <v>7062068.1399999997</v>
      </c>
      <c r="G53" s="11">
        <v>0</v>
      </c>
    </row>
    <row r="54" spans="1:7">
      <c r="A54" s="7" t="s">
        <v>49</v>
      </c>
      <c r="B54" s="13">
        <f>SUM(B55:B56)</f>
        <v>1282244608.05</v>
      </c>
      <c r="C54" s="13">
        <f t="shared" ref="C54:G54" si="9">SUM(C55:C56)</f>
        <v>1282244608.05</v>
      </c>
      <c r="D54" s="13">
        <f t="shared" si="9"/>
        <v>0</v>
      </c>
      <c r="E54" s="13">
        <f t="shared" si="9"/>
        <v>0</v>
      </c>
      <c r="F54" s="13">
        <f t="shared" si="9"/>
        <v>1282244608.05</v>
      </c>
      <c r="G54" s="13">
        <f t="shared" si="9"/>
        <v>0</v>
      </c>
    </row>
    <row r="55" spans="1:7">
      <c r="A55" s="6" t="s">
        <v>51</v>
      </c>
      <c r="B55" s="11">
        <v>5747308.54</v>
      </c>
      <c r="C55" s="11">
        <v>5747308.54</v>
      </c>
      <c r="D55" s="11"/>
      <c r="E55" s="11"/>
      <c r="F55" s="11">
        <v>5747308.54</v>
      </c>
      <c r="G55" s="11"/>
    </row>
    <row r="56" spans="1:7" ht="12.75" thickBot="1">
      <c r="A56" s="6" t="s">
        <v>44</v>
      </c>
      <c r="B56" s="11">
        <v>1276497299.51</v>
      </c>
      <c r="C56" s="11">
        <v>1276497299.51</v>
      </c>
      <c r="D56" s="11"/>
      <c r="E56" s="11"/>
      <c r="F56" s="11">
        <v>1276497299.51</v>
      </c>
      <c r="G56" s="11"/>
    </row>
    <row r="57" spans="1:7" ht="12.75" thickTop="1">
      <c r="A57" s="10" t="s">
        <v>45</v>
      </c>
      <c r="B57" s="15">
        <f>B4+B54</f>
        <v>4559335628.0300007</v>
      </c>
      <c r="C57" s="15">
        <f t="shared" ref="C57:G57" si="10">C4+C54</f>
        <v>4539203664.2399998</v>
      </c>
      <c r="D57" s="15">
        <f t="shared" si="10"/>
        <v>9338002.7800000012</v>
      </c>
      <c r="E57" s="15">
        <f t="shared" si="10"/>
        <v>1502506977.3400002</v>
      </c>
      <c r="F57" s="15">
        <f t="shared" si="10"/>
        <v>6051048644.3600006</v>
      </c>
      <c r="G57" s="15">
        <f t="shared" si="10"/>
        <v>1491713016.3299999</v>
      </c>
    </row>
    <row r="60" spans="1:7">
      <c r="C60" s="16"/>
    </row>
  </sheetData>
  <mergeCells count="3">
    <mergeCell ref="A1:G1"/>
    <mergeCell ref="A2:B2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/>
  </sheetViews>
  <sheetFormatPr baseColWidth="10" defaultRowHeight="11.25"/>
  <cols>
    <col min="1" max="16384" width="11.42578125" style="3"/>
  </cols>
  <sheetData>
    <row r="1" spans="1:1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finançament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2017-10-06T06:18:02Z</dcterms:created>
  <dcterms:modified xsi:type="dcterms:W3CDTF">2017-10-09T11:21:47Z</dcterms:modified>
</cp:coreProperties>
</file>