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909" activeTab="1"/>
  </bookViews>
  <sheets>
    <sheet name="2020 per illes " sheetId="1" r:id="rId1"/>
    <sheet name="2020 Balears " sheetId="2" r:id="rId2"/>
    <sheet name="2019 per illes" sheetId="3" r:id="rId3"/>
    <sheet name="2019 Balears" sheetId="4" r:id="rId4"/>
    <sheet name="2018 per illes" sheetId="5" r:id="rId5"/>
    <sheet name="2018 Balears" sheetId="6" r:id="rId6"/>
    <sheet name="2017 Balears" sheetId="7" r:id="rId7"/>
    <sheet name="2017 per illes" sheetId="8" r:id="rId8"/>
    <sheet name="2016 Balears" sheetId="9" r:id="rId9"/>
    <sheet name="2016 per illes " sheetId="10" r:id="rId10"/>
    <sheet name="2015 Balears" sheetId="11" r:id="rId11"/>
    <sheet name="2015 per illes" sheetId="12" r:id="rId12"/>
    <sheet name="2014 Balears" sheetId="13" r:id="rId13"/>
    <sheet name="2014 per illes" sheetId="14" r:id="rId14"/>
    <sheet name="2013 Balears" sheetId="15" r:id="rId15"/>
    <sheet name="2013 per illes" sheetId="16" r:id="rId16"/>
    <sheet name="2012 Balears" sheetId="17" r:id="rId17"/>
    <sheet name="2012 per illes" sheetId="18" r:id="rId18"/>
    <sheet name="2011 Balears" sheetId="19" r:id="rId19"/>
    <sheet name="2011 per illes" sheetId="20" r:id="rId20"/>
    <sheet name="2010 Balears" sheetId="21" r:id="rId21"/>
    <sheet name="2010 per illes" sheetId="22" r:id="rId22"/>
    <sheet name="2009 Balears" sheetId="23" r:id="rId23"/>
    <sheet name="2009 per illes " sheetId="24" r:id="rId24"/>
  </sheets>
  <externalReferences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<sst xmlns="http://schemas.openxmlformats.org/spreadsheetml/2006/main" count="2126" uniqueCount="74">
  <si>
    <t>ILLES BALEARS</t>
  </si>
  <si>
    <t>Edat</t>
  </si>
  <si>
    <t>Homes</t>
  </si>
  <si>
    <t>Dones</t>
  </si>
  <si>
    <t>Estranger</t>
  </si>
  <si>
    <t>Altra CA</t>
  </si>
  <si>
    <t>Balears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</si>
  <si>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</si>
  <si>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</si>
  <si>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</si>
  <si>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</si>
  <si>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</si>
  <si>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</si>
  <si>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</si>
  <si>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</si>
  <si>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</si>
  <si>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</si>
  <si>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</si>
  <si>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</si>
  <si>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</si>
  <si>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</si>
  <si>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</si>
  <si>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</si>
  <si>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</si>
  <si>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o més</t>
  </si>
  <si>
    <t>Total edat</t>
  </si>
  <si>
    <t>Mallorca</t>
  </si>
  <si>
    <t>Menorca</t>
  </si>
  <si>
    <t>Eivissa</t>
  </si>
  <si>
    <t>Formentera</t>
  </si>
  <si>
    <t>Piràmides de població, per illes i lloc de naixença. Any 2009</t>
  </si>
  <si>
    <t>Grup d'edat</t>
  </si>
  <si>
    <t>Població TOTAL</t>
  </si>
  <si>
    <t>Total</t>
  </si>
  <si>
    <t>Num. Ab.</t>
  </si>
  <si>
    <t>%</t>
  </si>
  <si>
    <t>Piràmide de població, Illes Balears. 2009</t>
  </si>
  <si>
    <t>Nascuts a l'estranger</t>
  </si>
  <si>
    <t>Nascuts a altra CA</t>
  </si>
  <si>
    <t>Nascuts a Balears</t>
  </si>
  <si>
    <t>Piràmide de població, Illes Balears. 2010</t>
  </si>
  <si>
    <t xml:space="preserve"> Homes nascuts a l'estranger</t>
  </si>
  <si>
    <t>Homes nascuts a altra CA</t>
  </si>
  <si>
    <t>Homes nascuts a Balears</t>
  </si>
  <si>
    <t>Dones nascudes a l'estranger</t>
  </si>
  <si>
    <t>Dones nascudes a altra CA</t>
  </si>
  <si>
    <t>Dones nascudes a Balears</t>
  </si>
  <si>
    <t>Piràmides de població, per illes i lloc de naixença. Any 2010</t>
  </si>
  <si>
    <t>Font: elaboració de l'OBJIB a partir de l'IBESTAT</t>
  </si>
  <si>
    <t>Ambdós sexes</t>
  </si>
  <si>
    <t xml:space="preserve">Font: Elaboració de l'OBJIB a partir de l'IBESTAT. </t>
  </si>
  <si>
    <t>Homes %</t>
  </si>
  <si>
    <t>Dones %</t>
  </si>
  <si>
    <t>Població resident, per Grup d'edat, Illa i Sexe. Any 2011</t>
  </si>
  <si>
    <t>Població resident, Illes Balears, 2011</t>
  </si>
  <si>
    <t xml:space="preserve">Font: Elaboració de l'OBJIB a partir de l'IBESTAT </t>
  </si>
  <si>
    <t>Població resident per grup d'edat i sexe. Illes Balears. Padró 2012</t>
  </si>
  <si>
    <t>Població resident, per Grup d'edat, Illa i Sexe. Any 2012</t>
  </si>
  <si>
    <t>Població resident per grup d'edat i sexe. Illes Balears. Padró 2014</t>
  </si>
  <si>
    <t>Població resident, per Grup d'edat, Illa i Sexe. Any 2013</t>
  </si>
  <si>
    <t>Població resident, per Grup d'edat, Illa i Sexe. Any 2014</t>
  </si>
  <si>
    <t>Població resident per grup d'edat i sexe. Illes Balears. Padró 2013</t>
  </si>
  <si>
    <t>Població resident per grup d'edat i sexe. Illes Balears. Padró 2015</t>
  </si>
  <si>
    <t>Població resident, per Grup d'edat, Illa i Sexe. Any 2015</t>
  </si>
  <si>
    <t>Població resident per grup d'edat i sexe. Illes Balears. Padró 2016</t>
  </si>
  <si>
    <t>Població resident, per Grup d'edat, Illa i Sexe. Any 2016</t>
  </si>
  <si>
    <t>Població resident per grup d'edat i sexe. Illes Balears. Padró 2017</t>
  </si>
  <si>
    <t>Població resident, per Grup d'edat, Illa i Sexe. Any 2017</t>
  </si>
  <si>
    <t>Població resident per grup d'edat i sexe. Illes Balears. Padró 2018</t>
  </si>
  <si>
    <t>Població resident, per Grup d'edat, Illa i Sexe. Any 2018</t>
  </si>
  <si>
    <t>Població resident per grup d'edat i sexe. Illes Balears. Padró 2019</t>
  </si>
  <si>
    <t>Població resident, per Grup d'edat, Illa i Sexe. Any 2019</t>
  </si>
  <si>
    <t>Població resident per grup d'edat i sexe. Illes Balears. Padró 2020</t>
  </si>
  <si>
    <t>Població resident, per Grup d'edat, Illa i Sexe. Any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</si>
</sst>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0"/>
    </font>
    <font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6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164" fontId="6" fillId="0" borderId="0" xfId="55" applyNumberFormat="1" applyFont="1" applyAlignment="1">
      <alignment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6" fillId="34" borderId="14" xfId="0" applyFont="1" applyFill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26" fillId="34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26" fillId="3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8" xfId="55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6" fillId="0" borderId="15" xfId="55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1" xfId="55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10" fontId="57" fillId="0" borderId="0" xfId="55" applyNumberFormat="1" applyFont="1" applyFill="1" applyBorder="1" applyAlignment="1">
      <alignment horizontal="center" vertical="center" wrapText="1"/>
    </xf>
    <xf numFmtId="10" fontId="6" fillId="0" borderId="19" xfId="55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6" fillId="34" borderId="22" xfId="0" applyFont="1" applyFill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 vertical="top"/>
    </xf>
    <xf numFmtId="0" fontId="2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2" fillId="0" borderId="25" xfId="0" applyFont="1" applyBorder="1" applyAlignment="1">
      <alignment/>
    </xf>
    <xf numFmtId="0" fontId="52" fillId="33" borderId="25" xfId="0" applyFont="1" applyFill="1" applyBorder="1" applyAlignment="1" applyProtection="1">
      <alignment horizontal="left"/>
      <protection locked="0"/>
    </xf>
    <xf numFmtId="0" fontId="52" fillId="33" borderId="26" xfId="0" applyFont="1" applyFill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right"/>
      <protection locked="0"/>
    </xf>
    <xf numFmtId="0" fontId="52" fillId="0" borderId="3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/>
    </xf>
    <xf numFmtId="0" fontId="52" fillId="33" borderId="31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right"/>
      <protection locked="0"/>
    </xf>
    <xf numFmtId="0" fontId="52" fillId="33" borderId="3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36" xfId="0" applyFont="1" applyBorder="1" applyAlignment="1">
      <alignment/>
    </xf>
    <xf numFmtId="0" fontId="52" fillId="33" borderId="37" xfId="0" applyFont="1" applyFill="1" applyBorder="1" applyAlignment="1" applyProtection="1">
      <alignment horizontal="left"/>
      <protection locked="0"/>
    </xf>
    <xf numFmtId="0" fontId="52" fillId="0" borderId="14" xfId="0" applyFont="1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0" fontId="52" fillId="33" borderId="26" xfId="0" applyFont="1" applyFill="1" applyBorder="1" applyAlignment="1" applyProtection="1">
      <alignment horizontal="center" wrapText="1"/>
      <protection locked="0"/>
    </xf>
    <xf numFmtId="0" fontId="52" fillId="33" borderId="35" xfId="0" applyFont="1" applyFill="1" applyBorder="1" applyAlignment="1" applyProtection="1">
      <alignment horizontal="center" wrapText="1"/>
      <protection locked="0"/>
    </xf>
    <xf numFmtId="0" fontId="52" fillId="33" borderId="25" xfId="0" applyFont="1" applyFill="1" applyBorder="1" applyAlignment="1" applyProtection="1">
      <alignment horizontal="center" wrapText="1"/>
      <protection locked="0"/>
    </xf>
    <xf numFmtId="0" fontId="52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/>
    </xf>
    <xf numFmtId="0" fontId="7" fillId="0" borderId="13" xfId="52" applyFont="1" applyBorder="1" applyAlignment="1">
      <alignment horizontal="right"/>
      <protection/>
    </xf>
    <xf numFmtId="0" fontId="7" fillId="0" borderId="13" xfId="52" applyFont="1" applyBorder="1" applyAlignment="1">
      <alignment horizontal="right"/>
      <protection/>
    </xf>
    <xf numFmtId="0" fontId="7" fillId="0" borderId="13" xfId="53" applyFont="1" applyBorder="1" applyAlignment="1">
      <alignment horizontal="right"/>
      <protection/>
    </xf>
    <xf numFmtId="0" fontId="7" fillId="0" borderId="13" xfId="52" applyFont="1" applyBorder="1" applyAlignment="1">
      <alignment horizontal="right"/>
      <protection/>
    </xf>
    <xf numFmtId="0" fontId="52" fillId="33" borderId="13" xfId="0" applyFont="1" applyFill="1" applyBorder="1" applyAlignment="1">
      <alignment/>
    </xf>
    <xf numFmtId="0" fontId="52" fillId="33" borderId="13" xfId="0" applyFont="1" applyFill="1" applyBorder="1" applyAlignment="1" applyProtection="1">
      <alignment horizontal="left"/>
      <protection locked="0"/>
    </xf>
    <xf numFmtId="0" fontId="52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7" fillId="0" borderId="12" xfId="52" applyFont="1" applyBorder="1" applyAlignment="1">
      <alignment horizontal="right"/>
      <protection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0" fontId="52" fillId="18" borderId="13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right"/>
      <protection/>
    </xf>
    <xf numFmtId="0" fontId="52" fillId="18" borderId="13" xfId="0" applyFont="1" applyFill="1" applyBorder="1" applyAlignment="1" applyProtection="1">
      <alignment horizontal="center" wrapText="1"/>
      <protection locked="0"/>
    </xf>
    <xf numFmtId="0" fontId="52" fillId="18" borderId="13" xfId="0" applyFont="1" applyFill="1" applyBorder="1" applyAlignment="1">
      <alignment/>
    </xf>
    <xf numFmtId="0" fontId="52" fillId="15" borderId="13" xfId="0" applyFont="1" applyFill="1" applyBorder="1" applyAlignment="1">
      <alignment/>
    </xf>
    <xf numFmtId="0" fontId="52" fillId="15" borderId="13" xfId="0" applyFont="1" applyFill="1" applyBorder="1" applyAlignment="1" applyProtection="1">
      <alignment horizontal="left"/>
      <protection locked="0"/>
    </xf>
    <xf numFmtId="0" fontId="52" fillId="15" borderId="13" xfId="0" applyFont="1" applyFill="1" applyBorder="1" applyAlignment="1" applyProtection="1">
      <alignment horizontal="center" wrapText="1"/>
      <protection locked="0"/>
    </xf>
    <xf numFmtId="0" fontId="52" fillId="9" borderId="13" xfId="0" applyFont="1" applyFill="1" applyBorder="1" applyAlignment="1" applyProtection="1">
      <alignment horizontal="left"/>
      <protection locked="0"/>
    </xf>
    <xf numFmtId="0" fontId="7" fillId="0" borderId="13" xfId="52" applyFont="1" applyBorder="1" applyAlignment="1">
      <alignment horizontal="right"/>
      <protection/>
    </xf>
    <xf numFmtId="3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7" fillId="0" borderId="13" xfId="52" applyNumberFormat="1" applyFont="1" applyFill="1" applyBorder="1" applyAlignment="1">
      <alignment horizontal="right"/>
      <protection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52" applyFont="1" applyBorder="1" applyAlignment="1">
      <alignment horizontal="right"/>
      <protection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1" fontId="6" fillId="0" borderId="38" xfId="0" applyNumberFormat="1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 horizontal="right" vertical="center"/>
    </xf>
    <xf numFmtId="1" fontId="52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7" fillId="0" borderId="13" xfId="52" applyNumberFormat="1" applyFont="1" applyFill="1" applyBorder="1" applyAlignment="1">
      <alignment horizontal="righ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1" fontId="0" fillId="0" borderId="20" xfId="0" applyNumberFormat="1" applyFont="1" applyFill="1" applyBorder="1" applyAlignment="1" applyProtection="1">
      <alignment horizontal="right"/>
      <protection/>
    </xf>
    <xf numFmtId="1" fontId="7" fillId="0" borderId="13" xfId="52" applyNumberFormat="1" applyFont="1" applyFill="1" applyBorder="1" applyAlignment="1">
      <alignment horizontal="right"/>
      <protection/>
    </xf>
    <xf numFmtId="0" fontId="52" fillId="33" borderId="13" xfId="0" applyFont="1" applyFill="1" applyBorder="1" applyAlignment="1" applyProtection="1">
      <alignment horizontal="center"/>
      <protection locked="0"/>
    </xf>
    <xf numFmtId="0" fontId="59" fillId="0" borderId="4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9" fillId="0" borderId="41" xfId="0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7" fillId="0" borderId="13" xfId="52" applyFont="1" applyBorder="1" applyAlignment="1">
      <alignment horizontal="right"/>
      <protection/>
    </xf>
    <xf numFmtId="0" fontId="52" fillId="18" borderId="13" xfId="0" applyFont="1" applyFill="1" applyBorder="1" applyAlignment="1" applyProtection="1">
      <alignment horizontal="center"/>
      <protection locked="0"/>
    </xf>
    <xf numFmtId="0" fontId="7" fillId="0" borderId="13" xfId="53" applyFont="1" applyBorder="1" applyAlignment="1">
      <alignment horizontal="right"/>
      <protection/>
    </xf>
    <xf numFmtId="0" fontId="52" fillId="15" borderId="13" xfId="0" applyFont="1" applyFill="1" applyBorder="1" applyAlignment="1" applyProtection="1">
      <alignment horizontal="center"/>
      <protection locked="0"/>
    </xf>
    <xf numFmtId="0" fontId="52" fillId="9" borderId="13" xfId="0" applyFont="1" applyFill="1" applyBorder="1" applyAlignment="1" applyProtection="1">
      <alignment horizontal="center"/>
      <protection locked="0"/>
    </xf>
    <xf numFmtId="0" fontId="52" fillId="33" borderId="35" xfId="0" applyFont="1" applyFill="1" applyBorder="1" applyAlignment="1" applyProtection="1">
      <alignment horizontal="center"/>
      <protection locked="0"/>
    </xf>
    <xf numFmtId="0" fontId="52" fillId="33" borderId="42" xfId="0" applyFont="1" applyFill="1" applyBorder="1" applyAlignment="1" applyProtection="1">
      <alignment horizontal="center"/>
      <protection locked="0"/>
    </xf>
    <xf numFmtId="0" fontId="52" fillId="33" borderId="43" xfId="0" applyFont="1" applyFill="1" applyBorder="1" applyAlignment="1" applyProtection="1">
      <alignment horizontal="center"/>
      <protection locked="0"/>
    </xf>
    <xf numFmtId="0" fontId="52" fillId="33" borderId="44" xfId="0" applyFont="1" applyFill="1" applyBorder="1" applyAlignment="1" applyProtection="1">
      <alignment horizontal="center"/>
      <protection locked="0"/>
    </xf>
    <xf numFmtId="0" fontId="52" fillId="33" borderId="45" xfId="0" applyFont="1" applyFill="1" applyBorder="1" applyAlignment="1" applyProtection="1">
      <alignment horizontal="center"/>
      <protection locked="0"/>
    </xf>
    <xf numFmtId="0" fontId="52" fillId="33" borderId="46" xfId="0" applyFont="1" applyFill="1" applyBorder="1" applyAlignment="1" applyProtection="1">
      <alignment horizontal="center"/>
      <protection locked="0"/>
    </xf>
    <xf numFmtId="0" fontId="52" fillId="33" borderId="47" xfId="0" applyFont="1" applyFill="1" applyBorder="1" applyAlignment="1" applyProtection="1">
      <alignment horizontal="center"/>
      <protection locked="0"/>
    </xf>
    <xf numFmtId="0" fontId="52" fillId="33" borderId="48" xfId="0" applyFont="1" applyFill="1" applyBorder="1" applyAlignment="1" applyProtection="1">
      <alignment horizontal="center"/>
      <protection locked="0"/>
    </xf>
    <xf numFmtId="0" fontId="54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top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right" vertical="top"/>
    </xf>
    <xf numFmtId="0" fontId="25" fillId="33" borderId="13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center"/>
    </xf>
    <xf numFmtId="0" fontId="33" fillId="33" borderId="53" xfId="0" applyFont="1" applyFill="1" applyBorder="1" applyAlignment="1">
      <alignment horizontal="center"/>
    </xf>
    <xf numFmtId="0" fontId="33" fillId="33" borderId="54" xfId="0" applyFont="1" applyFill="1" applyBorder="1" applyAlignment="1">
      <alignment horizontal="center"/>
    </xf>
    <xf numFmtId="0" fontId="33" fillId="33" borderId="55" xfId="0" applyFont="1" applyFill="1" applyBorder="1" applyAlignment="1">
      <alignment horizontal="center"/>
    </xf>
    <xf numFmtId="0" fontId="33" fillId="33" borderId="56" xfId="0" applyFont="1" applyFill="1" applyBorder="1" applyAlignment="1">
      <alignment horizontal="center"/>
    </xf>
    <xf numFmtId="0" fontId="33" fillId="33" borderId="57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9" fillId="0" borderId="49" xfId="0" applyFont="1" applyBorder="1" applyAlignment="1">
      <alignment horizontal="right" vertical="top"/>
    </xf>
    <xf numFmtId="0" fontId="25" fillId="33" borderId="5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2020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per illes 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'!$A$5:$A$22</c:f>
              <c:strCache/>
            </c:strRef>
          </c:cat>
          <c:val>
            <c:numRef>
              <c:f>'2020 per illes '!$D$5:$D$22</c:f>
              <c:numCache/>
            </c:numRef>
          </c:val>
        </c:ser>
        <c:ser>
          <c:idx val="1"/>
          <c:order val="1"/>
          <c:tx>
            <c:strRef>
              <c:f>'2020 per illes 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'!$A$5:$A$22</c:f>
              <c:strCache/>
            </c:strRef>
          </c:cat>
          <c:val>
            <c:numRef>
              <c:f>'2020 per illes '!$E$5:$E$22</c:f>
              <c:numCache/>
            </c:numRef>
          </c:val>
        </c:ser>
        <c:overlap val="100"/>
        <c:gapWidth val="0"/>
        <c:axId val="14165530"/>
        <c:axId val="60380907"/>
      </c:barChart>
      <c:catAx>
        <c:axId val="1416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80907"/>
        <c:crosses val="autoZero"/>
        <c:auto val="1"/>
        <c:lblOffset val="100"/>
        <c:tickLblSkip val="2"/>
        <c:noMultiLvlLbl val="0"/>
      </c:catAx>
      <c:valAx>
        <c:axId val="60380907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2019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142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Balears'!$A$5:$A$22</c:f>
              <c:strCache/>
            </c:strRef>
          </c:cat>
          <c:val>
            <c:numRef>
              <c:f>'2019 Balears'!$B$5:$B$22</c:f>
              <c:numCache/>
            </c:numRef>
          </c:val>
        </c:ser>
        <c:ser>
          <c:idx val="1"/>
          <c:order val="1"/>
          <c:tx>
            <c:strRef>
              <c:f>'2019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Balears'!$A$5:$A$22</c:f>
              <c:strCache/>
            </c:strRef>
          </c:cat>
          <c:val>
            <c:numRef>
              <c:f>'2019 Balears'!$C$5:$C$22</c:f>
              <c:numCache/>
            </c:numRef>
          </c:val>
        </c:ser>
        <c:overlap val="100"/>
        <c:gapWidth val="0"/>
        <c:axId val="35352596"/>
        <c:axId val="49737909"/>
      </c:barChart>
      <c:catAx>
        <c:axId val="35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6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2018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illes'!$A$5:$A$22</c:f>
              <c:strCache/>
            </c:strRef>
          </c:cat>
          <c:val>
            <c:numRef>
              <c:f>'2018 per illes'!$D$5:$D$22</c:f>
              <c:numCache/>
            </c:numRef>
          </c:val>
        </c:ser>
        <c:ser>
          <c:idx val="1"/>
          <c:order val="1"/>
          <c:tx>
            <c:strRef>
              <c:f>'2018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illes'!$A$5:$A$22</c:f>
              <c:strCache/>
            </c:strRef>
          </c:cat>
          <c:val>
            <c:numRef>
              <c:f>'2018 per illes'!$E$5:$E$22</c:f>
              <c:numCache/>
            </c:numRef>
          </c:val>
        </c:ser>
        <c:overlap val="100"/>
        <c:gapWidth val="0"/>
        <c:axId val="44987998"/>
        <c:axId val="2238799"/>
      </c:barChart>
      <c:catAx>
        <c:axId val="4498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8799"/>
        <c:crosses val="autoZero"/>
        <c:auto val="1"/>
        <c:lblOffset val="100"/>
        <c:tickLblSkip val="2"/>
        <c:noMultiLvlLbl val="0"/>
      </c:catAx>
      <c:valAx>
        <c:axId val="2238799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2018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"/>
          <c:w val="0.78675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illes'!$A$28:$A$45</c:f>
              <c:strCache/>
            </c:strRef>
          </c:cat>
          <c:val>
            <c:numRef>
              <c:f>'2018 per illes'!$D$28:$D$45</c:f>
              <c:numCache/>
            </c:numRef>
          </c:val>
        </c:ser>
        <c:ser>
          <c:idx val="1"/>
          <c:order val="1"/>
          <c:tx>
            <c:strRef>
              <c:f>'2018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illes'!$A$28:$A$45</c:f>
              <c:strCache/>
            </c:strRef>
          </c:cat>
          <c:val>
            <c:numRef>
              <c:f>'2018 per illes'!$E$28:$E$45</c:f>
              <c:numCache/>
            </c:numRef>
          </c:val>
        </c:ser>
        <c:overlap val="100"/>
        <c:gapWidth val="0"/>
        <c:axId val="20149192"/>
        <c:axId val="47125001"/>
      </c:barChart>
      <c:catAx>
        <c:axId val="2014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25001"/>
        <c:crosses val="autoZero"/>
        <c:auto val="1"/>
        <c:lblOffset val="100"/>
        <c:tickLblSkip val="2"/>
        <c:noMultiLvlLbl val="0"/>
      </c:catAx>
      <c:valAx>
        <c:axId val="47125001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19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530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2018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825"/>
          <c:w val="0.8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illes'!$A$51:$A$68</c:f>
              <c:strCache/>
            </c:strRef>
          </c:cat>
          <c:val>
            <c:numRef>
              <c:f>'2018 per illes'!$D$51:$D$68</c:f>
              <c:numCache/>
            </c:numRef>
          </c:val>
        </c:ser>
        <c:ser>
          <c:idx val="1"/>
          <c:order val="1"/>
          <c:tx>
            <c:strRef>
              <c:f>'2018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illes'!$A$51:$A$68</c:f>
              <c:strCache/>
            </c:strRef>
          </c:cat>
          <c:val>
            <c:numRef>
              <c:f>'2018 per illes'!$E$51:$E$68</c:f>
              <c:numCache/>
            </c:numRef>
          </c:val>
        </c:ser>
        <c:overlap val="100"/>
        <c:gapWidth val="0"/>
        <c:axId val="21471826"/>
        <c:axId val="59028707"/>
      </c:barChart>
      <c:catAx>
        <c:axId val="2147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28707"/>
        <c:crosses val="autoZero"/>
        <c:auto val="1"/>
        <c:lblOffset val="100"/>
        <c:tickLblSkip val="2"/>
        <c:noMultiLvlLbl val="0"/>
      </c:catAx>
      <c:valAx>
        <c:axId val="59028707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508"/>
          <c:w val="0.111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2018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34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illes'!$A$75:$A$92</c:f>
              <c:strCache/>
            </c:strRef>
          </c:cat>
          <c:val>
            <c:numRef>
              <c:f>'2018 per illes'!$D$75:$D$92</c:f>
              <c:numCache/>
            </c:numRef>
          </c:val>
        </c:ser>
        <c:ser>
          <c:idx val="1"/>
          <c:order val="1"/>
          <c:tx>
            <c:strRef>
              <c:f>'2018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per illes'!$A$75:$A$92</c:f>
              <c:strCache/>
            </c:strRef>
          </c:cat>
          <c:val>
            <c:numRef>
              <c:f>'2018 per illes'!$E$75:$E$92</c:f>
              <c:numCache/>
            </c:numRef>
          </c:val>
        </c:ser>
        <c:overlap val="100"/>
        <c:gapWidth val="0"/>
        <c:axId val="61496316"/>
        <c:axId val="16595933"/>
      </c:barChart>
      <c:cat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95933"/>
        <c:crosses val="autoZero"/>
        <c:auto val="1"/>
        <c:lblOffset val="100"/>
        <c:tickLblSkip val="2"/>
        <c:noMultiLvlLbl val="0"/>
      </c:catAx>
      <c:valAx>
        <c:axId val="16595933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5075"/>
          <c:w val="0.110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2018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142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Balears'!$A$5:$A$22</c:f>
              <c:strCache/>
            </c:strRef>
          </c:cat>
          <c:val>
            <c:numRef>
              <c:f>'2018 Balears'!$B$5:$B$22</c:f>
              <c:numCache/>
            </c:numRef>
          </c:val>
        </c:ser>
        <c:ser>
          <c:idx val="1"/>
          <c:order val="1"/>
          <c:tx>
            <c:strRef>
              <c:f>'2018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 Balears'!$A$5:$A$22</c:f>
              <c:strCache/>
            </c:strRef>
          </c:cat>
          <c:val>
            <c:numRef>
              <c:f>'2018 Balears'!$C$5:$C$22</c:f>
              <c:numCache/>
            </c:numRef>
          </c:val>
        </c:ser>
        <c:overlap val="100"/>
        <c:gapWidth val="0"/>
        <c:axId val="15145670"/>
        <c:axId val="2093303"/>
      </c:barChart>
      <c:catAx>
        <c:axId val="1514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6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2017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142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Balears'!$A$5:$A$22</c:f>
              <c:strCache/>
            </c:strRef>
          </c:cat>
          <c:val>
            <c:numRef>
              <c:f>'2017 Balears'!$B$5:$B$22</c:f>
              <c:numCache/>
            </c:numRef>
          </c:val>
        </c:ser>
        <c:ser>
          <c:idx val="1"/>
          <c:order val="1"/>
          <c:tx>
            <c:strRef>
              <c:f>'2017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Balears'!$A$5:$A$22</c:f>
              <c:strCache/>
            </c:strRef>
          </c:cat>
          <c:val>
            <c:numRef>
              <c:f>'2017 Balears'!$C$5:$C$22</c:f>
              <c:numCache/>
            </c:numRef>
          </c:val>
        </c:ser>
        <c:overlap val="100"/>
        <c:gapWidth val="0"/>
        <c:axId val="18839728"/>
        <c:axId val="35339825"/>
      </c:barChart>
      <c:cat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9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6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2017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illes'!$A$5:$A$22</c:f>
              <c:strCache/>
            </c:strRef>
          </c:cat>
          <c:val>
            <c:numRef>
              <c:f>'2017 per illes'!$D$5:$D$22</c:f>
              <c:numCache/>
            </c:numRef>
          </c:val>
        </c:ser>
        <c:ser>
          <c:idx val="1"/>
          <c:order val="1"/>
          <c:tx>
            <c:strRef>
              <c:f>'2017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illes'!$A$5:$A$22</c:f>
              <c:strCache/>
            </c:strRef>
          </c:cat>
          <c:val>
            <c:numRef>
              <c:f>'2017 per illes'!$E$5:$E$22</c:f>
              <c:numCache/>
            </c:numRef>
          </c:val>
        </c:ser>
        <c:overlap val="100"/>
        <c:gapWidth val="0"/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53547"/>
        <c:crosses val="autoZero"/>
        <c:auto val="1"/>
        <c:lblOffset val="100"/>
        <c:tickLblSkip val="2"/>
        <c:noMultiLvlLbl val="0"/>
      </c:catAx>
      <c:valAx>
        <c:axId val="43953547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2017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075"/>
          <c:w val="0.786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illes'!$A$28:$A$45</c:f>
              <c:strCache/>
            </c:strRef>
          </c:cat>
          <c:val>
            <c:numRef>
              <c:f>'2017 per illes'!$D$28:$D$45</c:f>
              <c:numCache/>
            </c:numRef>
          </c:val>
        </c:ser>
        <c:ser>
          <c:idx val="1"/>
          <c:order val="1"/>
          <c:tx>
            <c:strRef>
              <c:f>'2017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illes'!$A$28:$A$45</c:f>
              <c:strCache/>
            </c:strRef>
          </c:cat>
          <c:val>
            <c:numRef>
              <c:f>'2017 per illes'!$E$28:$E$45</c:f>
              <c:numCache/>
            </c:numRef>
          </c:val>
        </c:ser>
        <c:overlap val="100"/>
        <c:gapWidth val="0"/>
        <c:axId val="60037604"/>
        <c:axId val="3467525"/>
      </c:barChart>
      <c:cat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7525"/>
        <c:crosses val="autoZero"/>
        <c:auto val="1"/>
        <c:lblOffset val="100"/>
        <c:tickLblSkip val="2"/>
        <c:noMultiLvlLbl val="0"/>
      </c:catAx>
      <c:valAx>
        <c:axId val="3467525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760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48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2017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825"/>
          <c:w val="0.8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illes'!$A$51:$A$68</c:f>
              <c:strCache/>
            </c:strRef>
          </c:cat>
          <c:val>
            <c:numRef>
              <c:f>'2017 per illes'!$D$51:$D$68</c:f>
              <c:numCache/>
            </c:numRef>
          </c:val>
        </c:ser>
        <c:ser>
          <c:idx val="1"/>
          <c:order val="1"/>
          <c:tx>
            <c:strRef>
              <c:f>'2017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illes'!$A$51:$A$68</c:f>
              <c:strCache/>
            </c:strRef>
          </c:cat>
          <c:val>
            <c:numRef>
              <c:f>'2017 per illes'!$E$51:$E$68</c:f>
              <c:numCache/>
            </c:numRef>
          </c:val>
        </c:ser>
        <c:overlap val="100"/>
        <c:gapWidth val="0"/>
        <c:axId val="31207726"/>
        <c:axId val="12434079"/>
      </c:barChart>
      <c:catAx>
        <c:axId val="3120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34079"/>
        <c:crosses val="autoZero"/>
        <c:auto val="1"/>
        <c:lblOffset val="100"/>
        <c:tickLblSkip val="2"/>
        <c:noMultiLvlLbl val="0"/>
      </c:catAx>
      <c:valAx>
        <c:axId val="12434079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07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508"/>
          <c:w val="0.111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2020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"/>
          <c:w val="0.7867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per illes 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'!$A$28:$A$45</c:f>
              <c:strCache/>
            </c:strRef>
          </c:cat>
          <c:val>
            <c:numRef>
              <c:f>'2020 per illes '!$D$28:$D$45</c:f>
              <c:numCache/>
            </c:numRef>
          </c:val>
        </c:ser>
        <c:ser>
          <c:idx val="1"/>
          <c:order val="1"/>
          <c:tx>
            <c:strRef>
              <c:f>'2020 per illes 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'!$A$28:$A$45</c:f>
              <c:strCache/>
            </c:strRef>
          </c:cat>
          <c:val>
            <c:numRef>
              <c:f>'2020 per illes '!$E$28:$E$45</c:f>
              <c:numCache/>
            </c:numRef>
          </c:val>
        </c:ser>
        <c:overlap val="100"/>
        <c:gapWidth val="0"/>
        <c:axId val="6557252"/>
        <c:axId val="59015269"/>
      </c:barChart>
      <c:catAx>
        <c:axId val="6557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15269"/>
        <c:crosses val="autoZero"/>
        <c:auto val="1"/>
        <c:lblOffset val="100"/>
        <c:tickLblSkip val="2"/>
        <c:noMultiLvlLbl val="0"/>
      </c:catAx>
      <c:valAx>
        <c:axId val="59015269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519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2017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34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illes'!$A$75:$A$92</c:f>
              <c:strCache/>
            </c:strRef>
          </c:cat>
          <c:val>
            <c:numRef>
              <c:f>'2017 per illes'!$D$75:$D$92</c:f>
              <c:numCache/>
            </c:numRef>
          </c:val>
        </c:ser>
        <c:ser>
          <c:idx val="1"/>
          <c:order val="1"/>
          <c:tx>
            <c:strRef>
              <c:f>'2017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 per illes'!$A$75:$A$92</c:f>
              <c:strCache/>
            </c:strRef>
          </c:cat>
          <c:val>
            <c:numRef>
              <c:f>'2017 per illes'!$E$75:$E$92</c:f>
              <c:numCache/>
            </c:numRef>
          </c:val>
        </c:ser>
        <c:overlap val="100"/>
        <c:gapWidth val="0"/>
        <c:axId val="44797848"/>
        <c:axId val="527449"/>
      </c:barChart>
      <c:catAx>
        <c:axId val="447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7449"/>
        <c:crosses val="autoZero"/>
        <c:auto val="1"/>
        <c:lblOffset val="100"/>
        <c:tickLblSkip val="2"/>
        <c:noMultiLvlLbl val="0"/>
      </c:catAx>
      <c:valAx>
        <c:axId val="527449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5075"/>
          <c:w val="0.110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2016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142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Balears'!$A$5:$A$22</c:f>
              <c:strCache/>
            </c:strRef>
          </c:cat>
          <c:val>
            <c:numRef>
              <c:f>'2016 Balears'!$B$5:$B$22</c:f>
              <c:numCache/>
            </c:numRef>
          </c:val>
        </c:ser>
        <c:ser>
          <c:idx val="1"/>
          <c:order val="1"/>
          <c:tx>
            <c:strRef>
              <c:f>'2016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Balears'!$A$5:$A$22</c:f>
              <c:strCache/>
            </c:strRef>
          </c:cat>
          <c:val>
            <c:numRef>
              <c:f>'2016 Balears'!$C$5:$C$22</c:f>
              <c:numCache/>
            </c:numRef>
          </c:val>
        </c:ser>
        <c:overlap val="100"/>
        <c:gapWidth val="0"/>
        <c:axId val="4747042"/>
        <c:axId val="42723379"/>
      </c:barChart>
      <c:cat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6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2016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per illes 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'!$A$5:$A$22</c:f>
              <c:strCache/>
            </c:strRef>
          </c:cat>
          <c:val>
            <c:numRef>
              <c:f>'2016 per illes '!$D$5:$D$22</c:f>
              <c:numCache/>
            </c:numRef>
          </c:val>
        </c:ser>
        <c:ser>
          <c:idx val="1"/>
          <c:order val="1"/>
          <c:tx>
            <c:strRef>
              <c:f>'2016 per illes 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'!$A$5:$A$22</c:f>
              <c:strCache/>
            </c:strRef>
          </c:cat>
          <c:val>
            <c:numRef>
              <c:f>'2016 per illes '!$E$5:$E$22</c:f>
              <c:numCache/>
            </c:numRef>
          </c:val>
        </c:ser>
        <c:overlap val="100"/>
        <c:gapWidth val="0"/>
        <c:axId val="48966092"/>
        <c:axId val="38041645"/>
      </c:barChart>
      <c:catAx>
        <c:axId val="48966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41645"/>
        <c:crosses val="autoZero"/>
        <c:auto val="1"/>
        <c:lblOffset val="100"/>
        <c:tickLblSkip val="2"/>
        <c:noMultiLvlLbl val="0"/>
      </c:catAx>
      <c:valAx>
        <c:axId val="38041645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66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2016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075"/>
          <c:w val="0.786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per illes 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'!$A$28:$A$45</c:f>
              <c:strCache/>
            </c:strRef>
          </c:cat>
          <c:val>
            <c:numRef>
              <c:f>'2016 per illes '!$D$28:$D$45</c:f>
              <c:numCache/>
            </c:numRef>
          </c:val>
        </c:ser>
        <c:ser>
          <c:idx val="1"/>
          <c:order val="1"/>
          <c:tx>
            <c:strRef>
              <c:f>'2016 per illes 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'!$A$28:$A$45</c:f>
              <c:strCache/>
            </c:strRef>
          </c:cat>
          <c:val>
            <c:numRef>
              <c:f>'2016 per illes '!$E$28:$E$45</c:f>
              <c:numCache/>
            </c:numRef>
          </c:val>
        </c:ser>
        <c:overlap val="100"/>
        <c:gapWidth val="0"/>
        <c:axId val="6830486"/>
        <c:axId val="61474375"/>
      </c:barChart>
      <c:catAx>
        <c:axId val="6830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74375"/>
        <c:crosses val="autoZero"/>
        <c:auto val="1"/>
        <c:lblOffset val="100"/>
        <c:tickLblSkip val="2"/>
        <c:noMultiLvlLbl val="0"/>
      </c:catAx>
      <c:valAx>
        <c:axId val="61474375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048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48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2016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825"/>
          <c:w val="0.8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per illes 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'!$A$51:$A$68</c:f>
              <c:strCache/>
            </c:strRef>
          </c:cat>
          <c:val>
            <c:numRef>
              <c:f>'2016 per illes '!$D$51:$D$68</c:f>
              <c:numCache/>
            </c:numRef>
          </c:val>
        </c:ser>
        <c:ser>
          <c:idx val="1"/>
          <c:order val="1"/>
          <c:tx>
            <c:strRef>
              <c:f>'2016 per illes 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'!$A$51:$A$68</c:f>
              <c:strCache/>
            </c:strRef>
          </c:cat>
          <c:val>
            <c:numRef>
              <c:f>'2016 per illes '!$E$51:$E$68</c:f>
              <c:numCache/>
            </c:numRef>
          </c:val>
        </c:ser>
        <c:overlap val="100"/>
        <c:gapWidth val="0"/>
        <c:axId val="16398464"/>
        <c:axId val="13368449"/>
      </c:barChart>
      <c:catAx>
        <c:axId val="1639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68449"/>
        <c:crosses val="autoZero"/>
        <c:auto val="1"/>
        <c:lblOffset val="100"/>
        <c:tickLblSkip val="2"/>
        <c:noMultiLvlLbl val="0"/>
      </c:catAx>
      <c:valAx>
        <c:axId val="13368449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508"/>
          <c:w val="0.111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2016</a:t>
            </a:r>
          </a:p>
        </c:rich>
      </c:tx>
      <c:layout>
        <c:manualLayout>
          <c:xMode val="factor"/>
          <c:yMode val="factor"/>
          <c:x val="-0.00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05"/>
          <c:w val="0.8002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per illes 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'!$A$75:$A$92</c:f>
              <c:strCache/>
            </c:strRef>
          </c:cat>
          <c:val>
            <c:numRef>
              <c:f>'2016 per illes '!$D$75:$D$92</c:f>
              <c:numCache/>
            </c:numRef>
          </c:val>
        </c:ser>
        <c:ser>
          <c:idx val="1"/>
          <c:order val="1"/>
          <c:tx>
            <c:strRef>
              <c:f>'2016 per illes 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 per illes '!$A$75:$A$92</c:f>
              <c:strCache/>
            </c:strRef>
          </c:cat>
          <c:val>
            <c:numRef>
              <c:f>'2016 per illes '!$E$75:$E$92</c:f>
              <c:numCache/>
            </c:numRef>
          </c:val>
        </c:ser>
        <c:overlap val="100"/>
        <c:gapWidth val="0"/>
        <c:axId val="53207178"/>
        <c:axId val="9102555"/>
      </c:barChart>
      <c:catAx>
        <c:axId val="5320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525"/>
          <c:w val="0.1105"/>
          <c:h val="0.1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2015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142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Balears'!$A$5:$A$22</c:f>
              <c:strCache/>
            </c:strRef>
          </c:cat>
          <c:val>
            <c:numRef>
              <c:f>'2015 Balears'!$B$5:$B$22</c:f>
              <c:numCache/>
            </c:numRef>
          </c:val>
        </c:ser>
        <c:ser>
          <c:idx val="1"/>
          <c:order val="1"/>
          <c:tx>
            <c:strRef>
              <c:f>'2015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Balears'!$A$5:$A$22</c:f>
              <c:strCache/>
            </c:strRef>
          </c:cat>
          <c:val>
            <c:numRef>
              <c:f>'2015 Balears'!$C$5:$C$22</c:f>
              <c:numCache/>
            </c:numRef>
          </c:val>
        </c:ser>
        <c:overlap val="100"/>
        <c:gapWidth val="0"/>
        <c:axId val="14814132"/>
        <c:axId val="66218325"/>
      </c:barChart>
      <c:catAx>
        <c:axId val="1481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6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2015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illes'!$A$5:$A$22</c:f>
              <c:strCache/>
            </c:strRef>
          </c:cat>
          <c:val>
            <c:numRef>
              <c:f>'2015 per illes'!$D$5:$D$22</c:f>
              <c:numCache/>
            </c:numRef>
          </c:val>
        </c:ser>
        <c:ser>
          <c:idx val="1"/>
          <c:order val="1"/>
          <c:tx>
            <c:strRef>
              <c:f>'2015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illes'!$A$5:$A$22</c:f>
              <c:strCache/>
            </c:strRef>
          </c:cat>
          <c:val>
            <c:numRef>
              <c:f>'2015 per illes'!$E$5:$E$22</c:f>
              <c:numCache/>
            </c:numRef>
          </c:val>
        </c:ser>
        <c:overlap val="100"/>
        <c:gapWidth val="0"/>
        <c:axId val="59094014"/>
        <c:axId val="62084079"/>
      </c:barChart>
      <c:catAx>
        <c:axId val="59094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84079"/>
        <c:crosses val="autoZero"/>
        <c:auto val="1"/>
        <c:lblOffset val="100"/>
        <c:tickLblSkip val="2"/>
        <c:noMultiLvlLbl val="0"/>
      </c:catAx>
      <c:valAx>
        <c:axId val="62084079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4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2015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"/>
          <c:w val="0.7867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illes'!$A$28:$A$45</c:f>
              <c:strCache/>
            </c:strRef>
          </c:cat>
          <c:val>
            <c:numRef>
              <c:f>'2015 per illes'!$D$28:$D$45</c:f>
              <c:numCache/>
            </c:numRef>
          </c:val>
        </c:ser>
        <c:ser>
          <c:idx val="1"/>
          <c:order val="1"/>
          <c:tx>
            <c:strRef>
              <c:f>'2015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illes'!$A$28:$A$45</c:f>
              <c:strCache/>
            </c:strRef>
          </c:cat>
          <c:val>
            <c:numRef>
              <c:f>'2015 per illes'!$E$28:$E$45</c:f>
              <c:numCache/>
            </c:numRef>
          </c:val>
        </c:ser>
        <c:overlap val="100"/>
        <c:gapWidth val="0"/>
        <c:axId val="21885800"/>
        <c:axId val="62754473"/>
      </c:barChart>
      <c:catAx>
        <c:axId val="21885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54473"/>
        <c:crosses val="autoZero"/>
        <c:auto val="1"/>
        <c:lblOffset val="100"/>
        <c:tickLblSkip val="2"/>
        <c:noMultiLvlLbl val="0"/>
      </c:catAx>
      <c:valAx>
        <c:axId val="62754473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580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48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2015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825"/>
          <c:w val="0.8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illes'!$A$51:$A$68</c:f>
              <c:strCache/>
            </c:strRef>
          </c:cat>
          <c:val>
            <c:numRef>
              <c:f>'2015 per illes'!$D$51:$D$68</c:f>
              <c:numCache/>
            </c:numRef>
          </c:val>
        </c:ser>
        <c:ser>
          <c:idx val="1"/>
          <c:order val="1"/>
          <c:tx>
            <c:strRef>
              <c:f>'2015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illes'!$A$51:$A$68</c:f>
              <c:strCache/>
            </c:strRef>
          </c:cat>
          <c:val>
            <c:numRef>
              <c:f>'2015 per illes'!$E$51:$E$68</c:f>
              <c:numCache/>
            </c:numRef>
          </c:val>
        </c:ser>
        <c:overlap val="100"/>
        <c:gapWidth val="0"/>
        <c:axId val="27919346"/>
        <c:axId val="49947523"/>
      </c:barChart>
      <c:catAx>
        <c:axId val="2791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47523"/>
        <c:crosses val="autoZero"/>
        <c:auto val="1"/>
        <c:lblOffset val="100"/>
        <c:tickLblSkip val="2"/>
        <c:noMultiLvlLbl val="0"/>
      </c:catAx>
      <c:valAx>
        <c:axId val="49947523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508"/>
          <c:w val="0.111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2020</a:t>
            </a:r>
          </a:p>
        </c:rich>
      </c:tx>
      <c:layout>
        <c:manualLayout>
          <c:xMode val="factor"/>
          <c:yMode val="factor"/>
          <c:x val="-0.0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825"/>
          <c:w val="0.8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per illes 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'!$A$51:$A$68</c:f>
              <c:strCache/>
            </c:strRef>
          </c:cat>
          <c:val>
            <c:numRef>
              <c:f>'2020 per illes '!$D$51:$D$68</c:f>
              <c:numCache/>
            </c:numRef>
          </c:val>
        </c:ser>
        <c:ser>
          <c:idx val="1"/>
          <c:order val="1"/>
          <c:tx>
            <c:strRef>
              <c:f>'2020 per illes 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'!$A$51:$A$68</c:f>
              <c:strCache/>
            </c:strRef>
          </c:cat>
          <c:val>
            <c:numRef>
              <c:f>'2020 per illes '!$E$51:$E$68</c:f>
              <c:numCache/>
            </c:numRef>
          </c:val>
        </c:ser>
        <c:overlap val="100"/>
        <c:gapWidth val="0"/>
        <c:axId val="61375374"/>
        <c:axId val="15507455"/>
      </c:barChart>
      <c:catAx>
        <c:axId val="61375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7455"/>
        <c:crosses val="autoZero"/>
        <c:auto val="1"/>
        <c:lblOffset val="100"/>
        <c:tickLblSkip val="2"/>
        <c:noMultiLvlLbl val="0"/>
      </c:catAx>
      <c:valAx>
        <c:axId val="15507455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5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6775"/>
          <c:w val="0.10375"/>
          <c:h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2015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34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illes'!$A$75:$A$92</c:f>
              <c:strCache/>
            </c:strRef>
          </c:cat>
          <c:val>
            <c:numRef>
              <c:f>'2015 per illes'!$D$75:$D$92</c:f>
              <c:numCache/>
            </c:numRef>
          </c:val>
        </c:ser>
        <c:ser>
          <c:idx val="1"/>
          <c:order val="1"/>
          <c:tx>
            <c:strRef>
              <c:f>'2015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 per illes'!$A$75:$A$92</c:f>
              <c:strCache/>
            </c:strRef>
          </c:cat>
          <c:val>
            <c:numRef>
              <c:f>'2015 per illes'!$E$75:$E$92</c:f>
              <c:numCache/>
            </c:numRef>
          </c:val>
        </c:ser>
        <c:overlap val="100"/>
        <c:gapWidth val="0"/>
        <c:axId val="46874524"/>
        <c:axId val="19217533"/>
      </c:barChart>
      <c:catAx>
        <c:axId val="46874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17533"/>
        <c:crosses val="autoZero"/>
        <c:auto val="1"/>
        <c:lblOffset val="100"/>
        <c:tickLblSkip val="2"/>
        <c:noMultiLvlLbl val="0"/>
      </c:catAx>
      <c:valAx>
        <c:axId val="19217533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5075"/>
          <c:w val="0.110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2014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"/>
          <c:w val="0.823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2D9EBD"/>
                </a:gs>
                <a:gs pos="20000">
                  <a:srgbClr val="2F9CB9"/>
                </a:gs>
                <a:gs pos="100000">
                  <a:srgbClr val="2276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Balears'!$A$5:$A$22</c:f>
              <c:strCache/>
            </c:strRef>
          </c:cat>
          <c:val>
            <c:numRef>
              <c:f>'2014 Balears'!$B$5:$B$22</c:f>
              <c:numCache/>
            </c:numRef>
          </c:val>
        </c:ser>
        <c:ser>
          <c:idx val="1"/>
          <c:order val="1"/>
          <c:tx>
            <c:strRef>
              <c:f>'2014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Balears'!$A$5:$A$22</c:f>
              <c:strCache/>
            </c:strRef>
          </c:cat>
          <c:val>
            <c:numRef>
              <c:f>'2014 Balears'!$C$5:$C$22</c:f>
              <c:numCache/>
            </c:numRef>
          </c:val>
        </c:ser>
        <c:overlap val="100"/>
        <c:gapWidth val="0"/>
        <c:axId val="38740070"/>
        <c:axId val="13116311"/>
      </c:barChart>
      <c:catAx>
        <c:axId val="38740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0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51025"/>
          <c:w val="0.096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2014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402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2D9EBD"/>
                </a:gs>
                <a:gs pos="20000">
                  <a:srgbClr val="2F9CB9"/>
                </a:gs>
                <a:gs pos="100000">
                  <a:srgbClr val="2276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illes'!$A$5:$A$22</c:f>
              <c:strCache/>
            </c:strRef>
          </c:cat>
          <c:val>
            <c:numRef>
              <c:f>'2014 per illes'!$D$5:$D$22</c:f>
              <c:numCache/>
            </c:numRef>
          </c:val>
        </c:ser>
        <c:ser>
          <c:idx val="1"/>
          <c:order val="1"/>
          <c:tx>
            <c:strRef>
              <c:f>'2014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illes'!$A$5:$A$22</c:f>
              <c:strCache/>
            </c:strRef>
          </c:cat>
          <c:val>
            <c:numRef>
              <c:f>'2014 per illes'!$E$5:$E$22</c:f>
              <c:numCache/>
            </c:numRef>
          </c:val>
        </c:ser>
        <c:overlap val="100"/>
        <c:gapWidth val="0"/>
        <c:axId val="50937936"/>
        <c:axId val="55788241"/>
      </c:barChart>
      <c:catAx>
        <c:axId val="5093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88241"/>
        <c:crosses val="autoZero"/>
        <c:auto val="1"/>
        <c:lblOffset val="100"/>
        <c:tickLblSkip val="2"/>
        <c:noMultiLvlLbl val="0"/>
      </c:catAx>
      <c:valAx>
        <c:axId val="55788241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1125"/>
          <c:w val="0.104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20124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375"/>
          <c:w val="0.84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2D9EBD"/>
                </a:gs>
                <a:gs pos="20000">
                  <a:srgbClr val="2F9CB9"/>
                </a:gs>
                <a:gs pos="100000">
                  <a:srgbClr val="2276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illes'!$A$28:$A$45</c:f>
              <c:strCache/>
            </c:strRef>
          </c:cat>
          <c:val>
            <c:numRef>
              <c:f>'2014 per illes'!$D$28:$D$45</c:f>
              <c:numCache/>
            </c:numRef>
          </c:val>
        </c:ser>
        <c:ser>
          <c:idx val="1"/>
          <c:order val="1"/>
          <c:tx>
            <c:strRef>
              <c:f>'2014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illes'!$A$28:$A$45</c:f>
              <c:strCache/>
            </c:strRef>
          </c:cat>
          <c:val>
            <c:numRef>
              <c:f>'2014 per illes'!$E$28:$E$45</c:f>
              <c:numCache/>
            </c:numRef>
          </c:val>
        </c:ser>
        <c:overlap val="100"/>
        <c:gapWidth val="0"/>
        <c:axId val="32332122"/>
        <c:axId val="22553643"/>
      </c:barChart>
      <c:catAx>
        <c:axId val="3233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53643"/>
        <c:crosses val="autoZero"/>
        <c:auto val="1"/>
        <c:lblOffset val="100"/>
        <c:tickLblSkip val="2"/>
        <c:noMultiLvlLbl val="0"/>
      </c:catAx>
      <c:valAx>
        <c:axId val="22553643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625"/>
          <c:w val="0.103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2014</a:t>
            </a:r>
          </a:p>
        </c:rich>
      </c:tx>
      <c:layout>
        <c:manualLayout>
          <c:xMode val="factor"/>
          <c:yMode val="factor"/>
          <c:x val="-0.00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825"/>
          <c:w val="0.863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2D9EBD"/>
                </a:gs>
                <a:gs pos="20000">
                  <a:srgbClr val="2F9CB9"/>
                </a:gs>
                <a:gs pos="100000">
                  <a:srgbClr val="2276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illes'!$A$51:$A$68</c:f>
              <c:strCache/>
            </c:strRef>
          </c:cat>
          <c:val>
            <c:numRef>
              <c:f>'2014 per illes'!$D$51:$D$68</c:f>
              <c:numCache/>
            </c:numRef>
          </c:val>
        </c:ser>
        <c:ser>
          <c:idx val="1"/>
          <c:order val="1"/>
          <c:tx>
            <c:strRef>
              <c:f>'2014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illes'!$A$51:$A$68</c:f>
              <c:strCache/>
            </c:strRef>
          </c:cat>
          <c:val>
            <c:numRef>
              <c:f>'2014 per illes'!$E$51:$E$68</c:f>
              <c:numCache/>
            </c:numRef>
          </c:val>
        </c:ser>
        <c:overlap val="100"/>
        <c:gapWidth val="0"/>
        <c:axId val="1656196"/>
        <c:axId val="14905765"/>
      </c:barChart>
      <c:catAx>
        <c:axId val="1656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05765"/>
        <c:crosses val="autoZero"/>
        <c:auto val="1"/>
        <c:lblOffset val="100"/>
        <c:tickLblSkip val="2"/>
        <c:noMultiLvlLbl val="0"/>
      </c:catAx>
      <c:valAx>
        <c:axId val="14905765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512"/>
          <c:w val="0.092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2014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42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2D9EBD"/>
                </a:gs>
                <a:gs pos="20000">
                  <a:srgbClr val="2F9CB9"/>
                </a:gs>
                <a:gs pos="100000">
                  <a:srgbClr val="2276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illes'!$A$75:$A$92</c:f>
              <c:strCache/>
            </c:strRef>
          </c:cat>
          <c:val>
            <c:numRef>
              <c:f>'2014 per illes'!$D$75:$D$92</c:f>
              <c:numCache/>
            </c:numRef>
          </c:val>
        </c:ser>
        <c:ser>
          <c:idx val="1"/>
          <c:order val="1"/>
          <c:tx>
            <c:strRef>
              <c:f>'2014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 per illes'!$A$75:$A$92</c:f>
              <c:strCache/>
            </c:strRef>
          </c:cat>
          <c:val>
            <c:numRef>
              <c:f>'2014 per illes'!$E$75:$E$92</c:f>
              <c:numCache/>
            </c:numRef>
          </c:val>
        </c:ser>
        <c:overlap val="100"/>
        <c:gapWidth val="0"/>
        <c:axId val="67043022"/>
        <c:axId val="66516287"/>
      </c:barChart>
      <c:catAx>
        <c:axId val="6704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16287"/>
        <c:crosses val="autoZero"/>
        <c:auto val="1"/>
        <c:lblOffset val="100"/>
        <c:tickLblSkip val="2"/>
        <c:noMultiLvlLbl val="0"/>
      </c:catAx>
      <c:valAx>
        <c:axId val="66516287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511"/>
          <c:w val="0.103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2013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"/>
          <c:w val="0.823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B73330"/>
                </a:gs>
                <a:gs pos="20000">
                  <a:srgbClr val="B33532"/>
                </a:gs>
                <a:gs pos="100000">
                  <a:srgbClr val="88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Balears'!$A$5:$A$22</c:f>
              <c:strCache/>
            </c:strRef>
          </c:cat>
          <c:val>
            <c:numRef>
              <c:f>'2013 Balears'!$B$5:$B$22</c:f>
              <c:numCache/>
            </c:numRef>
          </c:val>
        </c:ser>
        <c:ser>
          <c:idx val="1"/>
          <c:order val="1"/>
          <c:tx>
            <c:strRef>
              <c:f>'2013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Balears'!$A$5:$A$22</c:f>
              <c:strCache/>
            </c:strRef>
          </c:cat>
          <c:val>
            <c:numRef>
              <c:f>'2013 Balears'!$C$5:$C$22</c:f>
              <c:numCache/>
            </c:numRef>
          </c:val>
        </c:ser>
        <c:overlap val="100"/>
        <c:gapWidth val="0"/>
        <c:axId val="61775672"/>
        <c:axId val="19110137"/>
      </c:barChart>
      <c:catAx>
        <c:axId val="6177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  <c:max val="60000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09"/>
          <c:w val="0.096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2013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4575"/>
          <c:w val="0.84025"/>
          <c:h val="0.8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B73330"/>
                </a:gs>
                <a:gs pos="20000">
                  <a:srgbClr val="B33532"/>
                </a:gs>
                <a:gs pos="100000">
                  <a:srgbClr val="88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illes'!$A$5:$A$22</c:f>
              <c:strCache/>
            </c:strRef>
          </c:cat>
          <c:val>
            <c:numRef>
              <c:f>'2013 per illes'!$D$5:$D$22</c:f>
              <c:numCache/>
            </c:numRef>
          </c:val>
        </c:ser>
        <c:ser>
          <c:idx val="1"/>
          <c:order val="1"/>
          <c:tx>
            <c:strRef>
              <c:f>'2013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illes'!$A$5:$A$22</c:f>
              <c:strCache/>
            </c:strRef>
          </c:cat>
          <c:val>
            <c:numRef>
              <c:f>'2013 per illes'!$E$5:$E$22</c:f>
              <c:numCache/>
            </c:numRef>
          </c:val>
        </c:ser>
        <c:overlap val="100"/>
        <c:gapWidth val="0"/>
        <c:axId val="37773506"/>
        <c:axId val="4417235"/>
      </c:barChart>
      <c:catAx>
        <c:axId val="377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7235"/>
        <c:crosses val="autoZero"/>
        <c:auto val="1"/>
        <c:lblOffset val="100"/>
        <c:tickLblSkip val="2"/>
        <c:noMultiLvlLbl val="0"/>
      </c:catAx>
      <c:valAx>
        <c:axId val="4417235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225"/>
          <c:w val="0.104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2013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75"/>
          <c:w val="0.84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B73330"/>
                </a:gs>
                <a:gs pos="20000">
                  <a:srgbClr val="B33532"/>
                </a:gs>
                <a:gs pos="100000">
                  <a:srgbClr val="88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illes'!$A$28:$A$45</c:f>
              <c:strCache/>
            </c:strRef>
          </c:cat>
          <c:val>
            <c:numRef>
              <c:f>'2013 per illes'!$D$28:$D$45</c:f>
              <c:numCache/>
            </c:numRef>
          </c:val>
        </c:ser>
        <c:ser>
          <c:idx val="1"/>
          <c:order val="1"/>
          <c:tx>
            <c:strRef>
              <c:f>'2013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illes'!$A$28:$A$45</c:f>
              <c:strCache/>
            </c:strRef>
          </c:cat>
          <c:val>
            <c:numRef>
              <c:f>'2013 per illes'!$E$28:$E$45</c:f>
              <c:numCache/>
            </c:numRef>
          </c:val>
        </c:ser>
        <c:overlap val="100"/>
        <c:gapWidth val="0"/>
        <c:axId val="39755116"/>
        <c:axId val="22251725"/>
      </c:barChart>
      <c:catAx>
        <c:axId val="39755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51725"/>
        <c:crosses val="autoZero"/>
        <c:auto val="1"/>
        <c:lblOffset val="100"/>
        <c:tickLblSkip val="2"/>
        <c:noMultiLvlLbl val="0"/>
      </c:catAx>
      <c:valAx>
        <c:axId val="22251725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511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415"/>
          <c:w val="0.103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2013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65"/>
          <c:w val="0.842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B73330"/>
                </a:gs>
                <a:gs pos="20000">
                  <a:srgbClr val="B33532"/>
                </a:gs>
                <a:gs pos="100000">
                  <a:srgbClr val="88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illes'!$A$51:$A$68</c:f>
              <c:strCache/>
            </c:strRef>
          </c:cat>
          <c:val>
            <c:numRef>
              <c:f>'2013 per illes'!$D$51:$D$68</c:f>
              <c:numCache/>
            </c:numRef>
          </c:val>
        </c:ser>
        <c:ser>
          <c:idx val="1"/>
          <c:order val="1"/>
          <c:tx>
            <c:strRef>
              <c:f>'2013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illes'!$A$51:$A$68</c:f>
              <c:strCache/>
            </c:strRef>
          </c:cat>
          <c:val>
            <c:numRef>
              <c:f>'2013 per illes'!$E$51:$E$68</c:f>
              <c:numCache/>
            </c:numRef>
          </c:val>
        </c:ser>
        <c:overlap val="100"/>
        <c:gapWidth val="0"/>
        <c:axId val="66047798"/>
        <c:axId val="57559271"/>
      </c:barChart>
      <c:catAx>
        <c:axId val="6604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59271"/>
        <c:crosses val="autoZero"/>
        <c:auto val="1"/>
        <c:lblOffset val="100"/>
        <c:tickLblSkip val="2"/>
        <c:noMultiLvlLbl val="0"/>
      </c:catAx>
      <c:valAx>
        <c:axId val="5755927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54425"/>
          <c:w val="0.10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2020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34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per illes 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'!$A$75:$A$92</c:f>
              <c:strCache/>
            </c:strRef>
          </c:cat>
          <c:val>
            <c:numRef>
              <c:f>'2020 per illes '!$D$75:$D$92</c:f>
              <c:numCache/>
            </c:numRef>
          </c:val>
        </c:ser>
        <c:ser>
          <c:idx val="1"/>
          <c:order val="1"/>
          <c:tx>
            <c:strRef>
              <c:f>'2020 per illes 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per illes '!$A$75:$A$92</c:f>
              <c:strCache/>
            </c:strRef>
          </c:cat>
          <c:val>
            <c:numRef>
              <c:f>'2020 per illes '!$E$75:$E$92</c:f>
              <c:numCache/>
            </c:numRef>
          </c:val>
        </c:ser>
        <c:overlap val="100"/>
        <c:gapWidth val="0"/>
        <c:axId val="5349368"/>
        <c:axId val="48144313"/>
      </c:barChart>
      <c:catAx>
        <c:axId val="5349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44313"/>
        <c:crosses val="autoZero"/>
        <c:auto val="1"/>
        <c:lblOffset val="100"/>
        <c:tickLblSkip val="2"/>
        <c:noMultiLvlLbl val="0"/>
      </c:catAx>
      <c:valAx>
        <c:axId val="48144313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5075"/>
          <c:w val="0.110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2013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5"/>
          <c:w val="0.84725"/>
          <c:h val="0.8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B73330"/>
                </a:gs>
                <a:gs pos="20000">
                  <a:srgbClr val="B33532"/>
                </a:gs>
                <a:gs pos="100000">
                  <a:srgbClr val="88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illes'!$A$75:$A$92</c:f>
              <c:strCache/>
            </c:strRef>
          </c:cat>
          <c:val>
            <c:numRef>
              <c:f>'2013 per illes'!$D$75:$D$92</c:f>
              <c:numCache/>
            </c:numRef>
          </c:val>
        </c:ser>
        <c:ser>
          <c:idx val="1"/>
          <c:order val="1"/>
          <c:tx>
            <c:strRef>
              <c:f>'2013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 per illes'!$A$75:$A$92</c:f>
              <c:strCache/>
            </c:strRef>
          </c:cat>
          <c:val>
            <c:numRef>
              <c:f>'2013 per illes'!$E$75:$E$92</c:f>
              <c:numCache/>
            </c:numRef>
          </c:val>
        </c:ser>
        <c:overlap val="100"/>
        <c:gapWidth val="0"/>
        <c:axId val="48271392"/>
        <c:axId val="31789345"/>
      </c:barChart>
      <c:catAx>
        <c:axId val="4827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89345"/>
        <c:crosses val="autoZero"/>
        <c:auto val="1"/>
        <c:lblOffset val="100"/>
        <c:tickLblSkip val="2"/>
        <c:noMultiLvlLbl val="0"/>
      </c:catAx>
      <c:valAx>
        <c:axId val="31789345"/>
        <c:scaling>
          <c:orientation val="minMax"/>
          <c:max val="700"/>
          <c:min val="-7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1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54825"/>
          <c:w val="0.103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2012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325"/>
          <c:w val="0.823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 Balears'!$B$4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Balears'!$A$5:$A$22</c:f>
              <c:strCache/>
            </c:strRef>
          </c:cat>
          <c:val>
            <c:numRef>
              <c:f>'2012 Balears'!$B$5:$B$22</c:f>
              <c:numCache/>
            </c:numRef>
          </c:val>
        </c:ser>
        <c:ser>
          <c:idx val="1"/>
          <c:order val="1"/>
          <c:tx>
            <c:strRef>
              <c:f>'2012 Balears'!$C$4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Balears'!$A$5:$A$22</c:f>
              <c:strCache/>
            </c:strRef>
          </c:cat>
          <c:val>
            <c:numRef>
              <c:f>'2012 Balears'!$C$5:$C$22</c:f>
              <c:numCache/>
            </c:numRef>
          </c:val>
        </c:ser>
        <c:overlap val="100"/>
        <c:gapWidth val="0"/>
        <c:axId val="17668650"/>
        <c:axId val="24800123"/>
      </c:barChart>
      <c:catAx>
        <c:axId val="176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  <c:max val="60000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8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09"/>
          <c:w val="0.096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2012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675"/>
          <c:w val="0.8402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illes'!$A$5:$A$22</c:f>
              <c:strCache/>
            </c:strRef>
          </c:cat>
          <c:val>
            <c:numRef>
              <c:f>'2012 per illes'!$D$5:$D$22</c:f>
              <c:numCache/>
            </c:numRef>
          </c:val>
        </c:ser>
        <c:ser>
          <c:idx val="1"/>
          <c:order val="1"/>
          <c:tx>
            <c:strRef>
              <c:f>'2012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illes'!$A$5:$A$22</c:f>
              <c:strCache/>
            </c:strRef>
          </c:cat>
          <c:val>
            <c:numRef>
              <c:f>'2012 per illes'!$E$5:$E$22</c:f>
              <c:numCache/>
            </c:numRef>
          </c:val>
        </c:ser>
        <c:overlap val="100"/>
        <c:gapWidth val="0"/>
        <c:axId val="21874516"/>
        <c:axId val="62652917"/>
      </c:barChart>
      <c:cat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52917"/>
        <c:crosses val="autoZero"/>
        <c:auto val="1"/>
        <c:lblOffset val="100"/>
        <c:tickLblSkip val="2"/>
        <c:noMultiLvlLbl val="0"/>
      </c:catAx>
      <c:valAx>
        <c:axId val="62652917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13"/>
          <c:w val="0.104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2012</a:t>
            </a:r>
          </a:p>
        </c:rich>
      </c:tx>
      <c:layout>
        <c:manualLayout>
          <c:xMode val="factor"/>
          <c:yMode val="factor"/>
          <c:x val="-0.00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1"/>
          <c:w val="0.80425"/>
          <c:h val="0.8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illes'!$A$28:$A$45</c:f>
              <c:strCache/>
            </c:strRef>
          </c:cat>
          <c:val>
            <c:numRef>
              <c:f>'2012 per illes'!$D$28:$D$45</c:f>
              <c:numCache/>
            </c:numRef>
          </c:val>
        </c:ser>
        <c:ser>
          <c:idx val="1"/>
          <c:order val="1"/>
          <c:tx>
            <c:strRef>
              <c:f>'2012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illes'!$A$28:$A$45</c:f>
              <c:strCache/>
            </c:strRef>
          </c:cat>
          <c:val>
            <c:numRef>
              <c:f>'2012 per illes'!$E$28:$E$45</c:f>
              <c:numCache/>
            </c:numRef>
          </c:val>
        </c:ser>
        <c:overlap val="100"/>
        <c:gapWidth val="0"/>
        <c:axId val="27005342"/>
        <c:axId val="41721487"/>
      </c:barChart>
      <c:catAx>
        <c:axId val="2700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534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225"/>
          <c:w val="0.103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2012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525"/>
          <c:w val="0.842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illes'!$A$51:$A$68</c:f>
              <c:strCache/>
            </c:strRef>
          </c:cat>
          <c:val>
            <c:numRef>
              <c:f>'2012 per illes'!$D$51:$D$68</c:f>
              <c:numCache/>
            </c:numRef>
          </c:val>
        </c:ser>
        <c:ser>
          <c:idx val="1"/>
          <c:order val="1"/>
          <c:tx>
            <c:strRef>
              <c:f>'2012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illes'!$A$51:$A$68</c:f>
              <c:strCache/>
            </c:strRef>
          </c:cat>
          <c:val>
            <c:numRef>
              <c:f>'2012 per illes'!$E$51:$E$68</c:f>
              <c:numCache/>
            </c:numRef>
          </c:val>
        </c:ser>
        <c:overlap val="100"/>
        <c:gapWidth val="0"/>
        <c:axId val="39949064"/>
        <c:axId val="23997257"/>
      </c:barChart>
      <c:catAx>
        <c:axId val="3994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97257"/>
        <c:crosses val="autoZero"/>
        <c:auto val="1"/>
        <c:lblOffset val="100"/>
        <c:tickLblSkip val="2"/>
        <c:noMultiLvlLbl val="0"/>
      </c:catAx>
      <c:valAx>
        <c:axId val="2399725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51175"/>
          <c:w val="0.10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2012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5"/>
          <c:w val="0.847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illes'!$A$75:$A$92</c:f>
              <c:strCache/>
            </c:strRef>
          </c:cat>
          <c:val>
            <c:numRef>
              <c:f>'2012 per illes'!$D$75:$D$92</c:f>
              <c:numCache/>
            </c:numRef>
          </c:val>
        </c:ser>
        <c:ser>
          <c:idx val="1"/>
          <c:order val="1"/>
          <c:tx>
            <c:strRef>
              <c:f>'2012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per illes'!$A$75:$A$92</c:f>
              <c:strCache/>
            </c:strRef>
          </c:cat>
          <c:val>
            <c:numRef>
              <c:f>'2012 per illes'!$E$75:$E$92</c:f>
              <c:numCache/>
            </c:numRef>
          </c:val>
        </c:ser>
        <c:overlap val="100"/>
        <c:gapWidth val="0"/>
        <c:axId val="14648722"/>
        <c:axId val="64729635"/>
      </c:barChart>
      <c:catAx>
        <c:axId val="14648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29635"/>
        <c:crosses val="autoZero"/>
        <c:auto val="1"/>
        <c:lblOffset val="100"/>
        <c:tickLblSkip val="2"/>
        <c:noMultiLvlLbl val="0"/>
      </c:catAx>
      <c:valAx>
        <c:axId val="64729635"/>
        <c:scaling>
          <c:orientation val="minMax"/>
          <c:max val="700"/>
          <c:min val="-7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8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509"/>
          <c:w val="0.103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2011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79725"/>
          <c:h val="0.8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'2011 Balears'!$B$4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Balears'!$A$5:$A$22</c:f>
              <c:strCache/>
            </c:strRef>
          </c:cat>
          <c:val>
            <c:numRef>
              <c:f>'2011 Balears'!$B$5:$B$22</c:f>
              <c:numCache/>
            </c:numRef>
          </c:val>
        </c:ser>
        <c:ser>
          <c:idx val="1"/>
          <c:order val="1"/>
          <c:tx>
            <c:strRef>
              <c:f>'2011 Balears'!$C$4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Balears'!$A$5:$A$22</c:f>
              <c:strCache/>
            </c:strRef>
          </c:cat>
          <c:val>
            <c:numRef>
              <c:f>'2011 Balears'!$C$5:$C$22</c:f>
              <c:numCache/>
            </c:numRef>
          </c:val>
        </c:ser>
        <c:overlap val="100"/>
        <c:gapWidth val="0"/>
        <c:axId val="45695804"/>
        <c:axId val="8609053"/>
      </c:barChart>
      <c:catAx>
        <c:axId val="456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8875"/>
          <c:w val="0.1102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2011</a:t>
            </a:r>
          </a:p>
        </c:rich>
      </c:tx>
      <c:layout>
        <c:manualLayout>
          <c:xMode val="factor"/>
          <c:yMode val="factor"/>
          <c:x val="-0.06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5"/>
          <c:w val="0.802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'[1]Piràmide Illes Balears 2011'!$D$32</c:f>
              <c:strCache>
                <c:ptCount val="1"/>
                <c:pt idx="0">
                  <c:v>Homes %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Illes Balears 2011'!$A$33:$A$50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Illes Balears 2011'!$D$33:$D$50</c:f>
              <c:numCache>
                <c:ptCount val="18"/>
                <c:pt idx="0">
                  <c:v>-2.7679105644165825</c:v>
                </c:pt>
                <c:pt idx="1">
                  <c:v>-2.6413287408118125</c:v>
                </c:pt>
                <c:pt idx="2">
                  <c:v>-2.4311975233444194</c:v>
                </c:pt>
                <c:pt idx="3">
                  <c:v>-2.4360487784719265</c:v>
                </c:pt>
                <c:pt idx="4">
                  <c:v>-2.856221375348796</c:v>
                </c:pt>
                <c:pt idx="5">
                  <c:v>-3.870043858939875</c:v>
                </c:pt>
                <c:pt idx="6">
                  <c:v>-4.894557071423053</c:v>
                </c:pt>
                <c:pt idx="7">
                  <c:v>-4.946663145014797</c:v>
                </c:pt>
                <c:pt idx="8">
                  <c:v>-4.396944068621902</c:v>
                </c:pt>
                <c:pt idx="9">
                  <c:v>-3.8898082316815707</c:v>
                </c:pt>
                <c:pt idx="10">
                  <c:v>-3.330566321149496</c:v>
                </c:pt>
                <c:pt idx="11">
                  <c:v>-2.8238796744987487</c:v>
                </c:pt>
                <c:pt idx="12">
                  <c:v>-2.52211363795622</c:v>
                </c:pt>
                <c:pt idx="13">
                  <c:v>-2.0695993402293027</c:v>
                </c:pt>
                <c:pt idx="14">
                  <c:v>-1.5496166610068691</c:v>
                </c:pt>
                <c:pt idx="15">
                  <c:v>-1.2580921630668558</c:v>
                </c:pt>
                <c:pt idx="16">
                  <c:v>-0.8124953957995318</c:v>
                </c:pt>
                <c:pt idx="17">
                  <c:v>-0.594548267293377</c:v>
                </c:pt>
              </c:numCache>
            </c:numRef>
          </c:val>
        </c:ser>
        <c:ser>
          <c:idx val="1"/>
          <c:order val="1"/>
          <c:tx>
            <c:strRef>
              <c:f>'[1]Piràmide Illes Balears 2011'!$E$32</c:f>
              <c:strCache>
                <c:ptCount val="1"/>
                <c:pt idx="0">
                  <c:v>Dones %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Illes Balears 2011'!$A$33:$A$50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Illes Balears 2011'!$E$33:$E$50</c:f>
              <c:numCache>
                <c:ptCount val="18"/>
                <c:pt idx="0">
                  <c:v>2.5880547724671508</c:v>
                </c:pt>
                <c:pt idx="1">
                  <c:v>2.493006107191177</c:v>
                </c:pt>
                <c:pt idx="2">
                  <c:v>2.2981473595696396</c:v>
                </c:pt>
                <c:pt idx="3">
                  <c:v>2.322673149380926</c:v>
                </c:pt>
                <c:pt idx="4">
                  <c:v>2.8641271244454747</c:v>
                </c:pt>
                <c:pt idx="5">
                  <c:v>3.8518965712406814</c:v>
                </c:pt>
                <c:pt idx="6">
                  <c:v>4.580573059003839</c:v>
                </c:pt>
                <c:pt idx="7">
                  <c:v>4.485793907901616</c:v>
                </c:pt>
                <c:pt idx="8">
                  <c:v>4.053942363495563</c:v>
                </c:pt>
                <c:pt idx="9">
                  <c:v>3.715791913496731</c:v>
                </c:pt>
                <c:pt idx="10">
                  <c:v>3.2860066444227636</c:v>
                </c:pt>
                <c:pt idx="11">
                  <c:v>2.821004856645411</c:v>
                </c:pt>
                <c:pt idx="12">
                  <c:v>2.5770046913433844</c:v>
                </c:pt>
                <c:pt idx="13">
                  <c:v>2.149824725949004</c:v>
                </c:pt>
                <c:pt idx="14">
                  <c:v>1.7025210355812612</c:v>
                </c:pt>
                <c:pt idx="15">
                  <c:v>1.6065739897261198</c:v>
                </c:pt>
                <c:pt idx="16">
                  <c:v>1.2692320822485388</c:v>
                </c:pt>
                <c:pt idx="17">
                  <c:v>1.2421908268155821</c:v>
                </c:pt>
              </c:numCache>
            </c:numRef>
          </c:val>
        </c:ser>
        <c:overlap val="100"/>
        <c:gapWidth val="0"/>
        <c:axId val="10372614"/>
        <c:axId val="26244663"/>
      </c:barChart>
      <c:catAx>
        <c:axId val="10372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0925"/>
          <c:w val="0.112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Mallorca, 2011 </a:t>
            </a:r>
          </a:p>
        </c:rich>
      </c:tx>
      <c:layout>
        <c:manualLayout>
          <c:xMode val="factor"/>
          <c:yMode val="factor"/>
          <c:x val="-0.0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725"/>
          <c:w val="0.80325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'[1]Piràmide per Illes 2011'!$C$4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2011'!$C$5:$C$22</c:f>
              <c:numCache>
                <c:ptCount val="18"/>
                <c:pt idx="0">
                  <c:v>-24472</c:v>
                </c:pt>
                <c:pt idx="1">
                  <c:v>-23296</c:v>
                </c:pt>
                <c:pt idx="2">
                  <c:v>-21404</c:v>
                </c:pt>
                <c:pt idx="3">
                  <c:v>-21570</c:v>
                </c:pt>
                <c:pt idx="4">
                  <c:v>-24871</c:v>
                </c:pt>
                <c:pt idx="5">
                  <c:v>-32779</c:v>
                </c:pt>
                <c:pt idx="6">
                  <c:v>-41760</c:v>
                </c:pt>
                <c:pt idx="7">
                  <c:v>-42455</c:v>
                </c:pt>
                <c:pt idx="8">
                  <c:v>-37984</c:v>
                </c:pt>
                <c:pt idx="9">
                  <c:v>-33690</c:v>
                </c:pt>
                <c:pt idx="10">
                  <c:v>-28748</c:v>
                </c:pt>
                <c:pt idx="11">
                  <c:v>-24519</c:v>
                </c:pt>
                <c:pt idx="12">
                  <c:v>-21879</c:v>
                </c:pt>
                <c:pt idx="13">
                  <c:v>-18373</c:v>
                </c:pt>
                <c:pt idx="14">
                  <c:v>-13692</c:v>
                </c:pt>
                <c:pt idx="15">
                  <c:v>-11263</c:v>
                </c:pt>
                <c:pt idx="16">
                  <c:v>-7271</c:v>
                </c:pt>
                <c:pt idx="17">
                  <c:v>-5268</c:v>
                </c:pt>
              </c:numCache>
            </c:numRef>
          </c:val>
        </c:ser>
        <c:ser>
          <c:idx val="1"/>
          <c:order val="1"/>
          <c:tx>
            <c:strRef>
              <c:f>'[1]Piràmide per Illes 2011'!$D$4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2011'!$D$5:$D$22</c:f>
              <c:numCache>
                <c:ptCount val="18"/>
                <c:pt idx="0">
                  <c:v>22881</c:v>
                </c:pt>
                <c:pt idx="1">
                  <c:v>21872</c:v>
                </c:pt>
                <c:pt idx="2">
                  <c:v>20163</c:v>
                </c:pt>
                <c:pt idx="3">
                  <c:v>20551</c:v>
                </c:pt>
                <c:pt idx="4">
                  <c:v>24938</c:v>
                </c:pt>
                <c:pt idx="5">
                  <c:v>32886</c:v>
                </c:pt>
                <c:pt idx="6">
                  <c:v>39372</c:v>
                </c:pt>
                <c:pt idx="7">
                  <c:v>38881</c:v>
                </c:pt>
                <c:pt idx="8">
                  <c:v>35514</c:v>
                </c:pt>
                <c:pt idx="9">
                  <c:v>32544</c:v>
                </c:pt>
                <c:pt idx="10">
                  <c:v>28701</c:v>
                </c:pt>
                <c:pt idx="11">
                  <c:v>24791</c:v>
                </c:pt>
                <c:pt idx="12">
                  <c:v>22738</c:v>
                </c:pt>
                <c:pt idx="13">
                  <c:v>19331</c:v>
                </c:pt>
                <c:pt idx="14">
                  <c:v>15167</c:v>
                </c:pt>
                <c:pt idx="15">
                  <c:v>14656</c:v>
                </c:pt>
                <c:pt idx="16">
                  <c:v>11634</c:v>
                </c:pt>
                <c:pt idx="17">
                  <c:v>11500</c:v>
                </c:pt>
              </c:numCache>
            </c:numRef>
          </c:val>
        </c:ser>
        <c:overlap val="100"/>
        <c:gapWidth val="0"/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  <c:max val="40000"/>
          <c:min val="-4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9325"/>
          <c:w val="0.106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Menorca, 2011</a:t>
            </a:r>
          </a:p>
        </c:rich>
      </c:tx>
      <c:layout>
        <c:manualLayout>
          <c:xMode val="factor"/>
          <c:yMode val="factor"/>
          <c:x val="-0.00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45"/>
          <c:w val="0.80175"/>
          <c:h val="0.8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'[1]Piràmide per Illes 2011'!$C$27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2011'!$A$28:$A$45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2011'!$C$28:$C$45</c:f>
              <c:numCache>
                <c:ptCount val="18"/>
                <c:pt idx="0">
                  <c:v>-2596</c:v>
                </c:pt>
                <c:pt idx="1">
                  <c:v>-2602</c:v>
                </c:pt>
                <c:pt idx="2">
                  <c:v>-2442</c:v>
                </c:pt>
                <c:pt idx="3">
                  <c:v>-2313</c:v>
                </c:pt>
                <c:pt idx="4">
                  <c:v>-2634</c:v>
                </c:pt>
                <c:pt idx="5">
                  <c:v>-3442</c:v>
                </c:pt>
                <c:pt idx="6">
                  <c:v>-4328</c:v>
                </c:pt>
                <c:pt idx="7">
                  <c:v>-4511</c:v>
                </c:pt>
                <c:pt idx="8">
                  <c:v>-4205</c:v>
                </c:pt>
                <c:pt idx="9">
                  <c:v>-3660</c:v>
                </c:pt>
                <c:pt idx="10">
                  <c:v>-3165</c:v>
                </c:pt>
                <c:pt idx="11">
                  <c:v>-2756</c:v>
                </c:pt>
                <c:pt idx="12">
                  <c:v>-2513</c:v>
                </c:pt>
                <c:pt idx="13">
                  <c:v>-1988</c:v>
                </c:pt>
                <c:pt idx="14">
                  <c:v>-1633</c:v>
                </c:pt>
                <c:pt idx="15">
                  <c:v>-1224</c:v>
                </c:pt>
                <c:pt idx="16">
                  <c:v>-783</c:v>
                </c:pt>
                <c:pt idx="17">
                  <c:v>-642</c:v>
                </c:pt>
              </c:numCache>
            </c:numRef>
          </c:val>
        </c:ser>
        <c:ser>
          <c:idx val="1"/>
          <c:order val="1"/>
          <c:tx>
            <c:strRef>
              <c:f>'[1]Piràmide per Illes 2011'!$D$27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2011'!$A$28:$A$45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2011'!$D$28:$D$45</c:f>
              <c:numCache>
                <c:ptCount val="18"/>
                <c:pt idx="0">
                  <c:v>2438</c:v>
                </c:pt>
                <c:pt idx="1">
                  <c:v>2510</c:v>
                </c:pt>
                <c:pt idx="2">
                  <c:v>2401</c:v>
                </c:pt>
                <c:pt idx="3">
                  <c:v>2160</c:v>
                </c:pt>
                <c:pt idx="4">
                  <c:v>2653</c:v>
                </c:pt>
                <c:pt idx="5">
                  <c:v>3435</c:v>
                </c:pt>
                <c:pt idx="6">
                  <c:v>4212</c:v>
                </c:pt>
                <c:pt idx="7">
                  <c:v>4257</c:v>
                </c:pt>
                <c:pt idx="8">
                  <c:v>3765</c:v>
                </c:pt>
                <c:pt idx="9">
                  <c:v>3640</c:v>
                </c:pt>
                <c:pt idx="10">
                  <c:v>3143</c:v>
                </c:pt>
                <c:pt idx="11">
                  <c:v>2675</c:v>
                </c:pt>
                <c:pt idx="12">
                  <c:v>2611</c:v>
                </c:pt>
                <c:pt idx="13">
                  <c:v>2066</c:v>
                </c:pt>
                <c:pt idx="14">
                  <c:v>1808</c:v>
                </c:pt>
                <c:pt idx="15">
                  <c:v>1427</c:v>
                </c:pt>
                <c:pt idx="16">
                  <c:v>1123</c:v>
                </c:pt>
                <c:pt idx="17">
                  <c:v>1114</c:v>
                </c:pt>
              </c:numCache>
            </c:numRef>
          </c:val>
        </c:ser>
        <c:overlap val="100"/>
        <c:gapWidth val="0"/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  <c:max val="4000"/>
          <c:min val="-4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9275"/>
          <c:w val="0.107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Illes Balears. 2020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25"/>
          <c:w val="0.81425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Balears '!$B$4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Balears '!$A$5:$A$22</c:f>
              <c:strCache/>
            </c:strRef>
          </c:cat>
          <c:val>
            <c:numRef>
              <c:f>'2020 Balears '!$B$5:$B$22</c:f>
              <c:numCache/>
            </c:numRef>
          </c:val>
        </c:ser>
        <c:ser>
          <c:idx val="1"/>
          <c:order val="1"/>
          <c:tx>
            <c:strRef>
              <c:f>'2020 Balears '!$C$4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 Balears '!$A$5:$A$22</c:f>
              <c:strCache/>
            </c:strRef>
          </c:cat>
          <c:val>
            <c:numRef>
              <c:f>'2020 Balears '!$C$5:$C$22</c:f>
              <c:numCache/>
            </c:numRef>
          </c:val>
        </c:ser>
        <c:overlap val="100"/>
        <c:gapWidth val="0"/>
        <c:axId val="30645634"/>
        <c:axId val="7375251"/>
      </c:barChart>
      <c:catAx>
        <c:axId val="3064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5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475"/>
          <c:w val="0.103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Eivissa, 2011</a:t>
            </a:r>
          </a:p>
        </c:rich>
      </c:tx>
      <c:layout>
        <c:manualLayout>
          <c:xMode val="factor"/>
          <c:yMode val="factor"/>
          <c:x val="-0.00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05"/>
          <c:w val="0.801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'[1]Piràmide per Illes 2011'!$C$50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2011'!$A$51:$A$68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2011'!$C$51:$C$68</c:f>
              <c:numCache>
                <c:ptCount val="18"/>
                <c:pt idx="0">
                  <c:v>-3514</c:v>
                </c:pt>
                <c:pt idx="1">
                  <c:v>-3278</c:v>
                </c:pt>
                <c:pt idx="2">
                  <c:v>-2990</c:v>
                </c:pt>
                <c:pt idx="3">
                  <c:v>-3030</c:v>
                </c:pt>
                <c:pt idx="4">
                  <c:v>-3992</c:v>
                </c:pt>
                <c:pt idx="5">
                  <c:v>-6388</c:v>
                </c:pt>
                <c:pt idx="6">
                  <c:v>-7759</c:v>
                </c:pt>
                <c:pt idx="7">
                  <c:v>-7494</c:v>
                </c:pt>
                <c:pt idx="8">
                  <c:v>-6212</c:v>
                </c:pt>
                <c:pt idx="9">
                  <c:v>-5515</c:v>
                </c:pt>
                <c:pt idx="10">
                  <c:v>-4805</c:v>
                </c:pt>
                <c:pt idx="11">
                  <c:v>-3874</c:v>
                </c:pt>
                <c:pt idx="12">
                  <c:v>-3389</c:v>
                </c:pt>
                <c:pt idx="13">
                  <c:v>-2458</c:v>
                </c:pt>
                <c:pt idx="14">
                  <c:v>-1751</c:v>
                </c:pt>
                <c:pt idx="15">
                  <c:v>-1393</c:v>
                </c:pt>
                <c:pt idx="16">
                  <c:v>-910</c:v>
                </c:pt>
                <c:pt idx="17">
                  <c:v>-650</c:v>
                </c:pt>
              </c:numCache>
            </c:numRef>
          </c:val>
        </c:ser>
        <c:ser>
          <c:idx val="1"/>
          <c:order val="1"/>
          <c:tx>
            <c:strRef>
              <c:f>'[1]Piràmide per Illes 2011'!$D$50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2011'!$A$51:$A$68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2011'!$D$51:$D$68</c:f>
              <c:numCache>
                <c:ptCount val="18"/>
                <c:pt idx="0">
                  <c:v>3286</c:v>
                </c:pt>
                <c:pt idx="1">
                  <c:v>3167</c:v>
                </c:pt>
                <c:pt idx="2">
                  <c:v>2825</c:v>
                </c:pt>
                <c:pt idx="3">
                  <c:v>2938</c:v>
                </c:pt>
                <c:pt idx="4">
                  <c:v>4012</c:v>
                </c:pt>
                <c:pt idx="5">
                  <c:v>6079</c:v>
                </c:pt>
                <c:pt idx="6">
                  <c:v>6823</c:v>
                </c:pt>
                <c:pt idx="7">
                  <c:v>6303</c:v>
                </c:pt>
                <c:pt idx="8">
                  <c:v>5437</c:v>
                </c:pt>
                <c:pt idx="9">
                  <c:v>4809</c:v>
                </c:pt>
                <c:pt idx="10">
                  <c:v>4448</c:v>
                </c:pt>
                <c:pt idx="11">
                  <c:v>3665</c:v>
                </c:pt>
                <c:pt idx="12">
                  <c:v>3090</c:v>
                </c:pt>
                <c:pt idx="13">
                  <c:v>2316</c:v>
                </c:pt>
                <c:pt idx="14">
                  <c:v>1799</c:v>
                </c:pt>
                <c:pt idx="15">
                  <c:v>1660</c:v>
                </c:pt>
                <c:pt idx="16">
                  <c:v>1279</c:v>
                </c:pt>
                <c:pt idx="17">
                  <c:v>1122</c:v>
                </c:pt>
              </c:numCache>
            </c:numRef>
          </c:val>
        </c:ser>
        <c:overlap val="100"/>
        <c:gapWidth val="0"/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875"/>
          <c:w val="0.10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Formentera, 2011</a:t>
            </a:r>
          </a:p>
        </c:rich>
      </c:tx>
      <c:layout>
        <c:manualLayout>
          <c:xMode val="factor"/>
          <c:yMode val="factor"/>
          <c:x val="-0.0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675"/>
          <c:w val="0.802"/>
          <c:h val="0.8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'[1]Piràmide per Illes 2011'!$C$74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2011'!$A$75:$A$92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2011'!$C$75:$C$92</c:f>
              <c:numCache>
                <c:ptCount val="18"/>
                <c:pt idx="0">
                  <c:v>-228</c:v>
                </c:pt>
                <c:pt idx="1">
                  <c:v>-225</c:v>
                </c:pt>
                <c:pt idx="2">
                  <c:v>-226</c:v>
                </c:pt>
                <c:pt idx="3">
                  <c:v>-203</c:v>
                </c:pt>
                <c:pt idx="4">
                  <c:v>-296</c:v>
                </c:pt>
                <c:pt idx="5">
                  <c:v>-469</c:v>
                </c:pt>
                <c:pt idx="6">
                  <c:v>-635</c:v>
                </c:pt>
                <c:pt idx="7">
                  <c:v>-602</c:v>
                </c:pt>
                <c:pt idx="8">
                  <c:v>-542</c:v>
                </c:pt>
                <c:pt idx="9">
                  <c:v>-433</c:v>
                </c:pt>
                <c:pt idx="10">
                  <c:v>-355</c:v>
                </c:pt>
                <c:pt idx="11">
                  <c:v>-284</c:v>
                </c:pt>
                <c:pt idx="12">
                  <c:v>-293</c:v>
                </c:pt>
                <c:pt idx="13">
                  <c:v>-218</c:v>
                </c:pt>
                <c:pt idx="14">
                  <c:v>-173</c:v>
                </c:pt>
                <c:pt idx="15">
                  <c:v>-124</c:v>
                </c:pt>
                <c:pt idx="16">
                  <c:v>-80</c:v>
                </c:pt>
                <c:pt idx="17">
                  <c:v>-58</c:v>
                </c:pt>
              </c:numCache>
            </c:numRef>
          </c:val>
        </c:ser>
        <c:ser>
          <c:idx val="1"/>
          <c:order val="1"/>
          <c:tx>
            <c:strRef>
              <c:f>'[1]Piràmide per Illes 2011'!$D$74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'[1]Piràmide per Illes 2011'!$A$75:$A$92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o m?s</c:v>
                </c:pt>
              </c:strCache>
            </c:strRef>
          </c:cat>
          <c:val>
            <c:numRef>
              <c:f>'[1]Piràmide per Illes 2011'!$D$75:$D$92</c:f>
              <c:numCache>
                <c:ptCount val="18"/>
                <c:pt idx="0">
                  <c:v>203</c:v>
                </c:pt>
                <c:pt idx="1">
                  <c:v>201</c:v>
                </c:pt>
                <c:pt idx="2">
                  <c:v>192</c:v>
                </c:pt>
                <c:pt idx="3">
                  <c:v>205</c:v>
                </c:pt>
                <c:pt idx="4">
                  <c:v>278</c:v>
                </c:pt>
                <c:pt idx="5">
                  <c:v>476</c:v>
                </c:pt>
                <c:pt idx="6">
                  <c:v>580</c:v>
                </c:pt>
                <c:pt idx="7">
                  <c:v>491</c:v>
                </c:pt>
                <c:pt idx="8">
                  <c:v>409</c:v>
                </c:pt>
                <c:pt idx="9">
                  <c:v>368</c:v>
                </c:pt>
                <c:pt idx="10">
                  <c:v>285</c:v>
                </c:pt>
                <c:pt idx="11">
                  <c:v>270</c:v>
                </c:pt>
                <c:pt idx="12">
                  <c:v>246</c:v>
                </c:pt>
                <c:pt idx="13">
                  <c:v>217</c:v>
                </c:pt>
                <c:pt idx="14">
                  <c:v>177</c:v>
                </c:pt>
                <c:pt idx="15">
                  <c:v>140</c:v>
                </c:pt>
                <c:pt idx="16">
                  <c:v>92</c:v>
                </c:pt>
                <c:pt idx="17">
                  <c:v>91</c:v>
                </c:pt>
              </c:numCache>
            </c:numRef>
          </c:val>
        </c:ser>
        <c:overlap val="100"/>
        <c:gapWidth val="0"/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94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085"/>
          <c:w val="0.106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Balears. 2010</a:t>
            </a:r>
          </a:p>
        </c:rich>
      </c:tx>
      <c:layout>
        <c:manualLayout>
          <c:xMode val="factor"/>
          <c:yMode val="factor"/>
          <c:x val="-0.03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05"/>
          <c:w val="0.83975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'2010 Balears'!$B$28:$E$28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Balears'!$E$31:$E$48</c:f>
              <c:numCache/>
            </c:numRef>
          </c:val>
        </c:ser>
        <c:ser>
          <c:idx val="1"/>
          <c:order val="1"/>
          <c:tx>
            <c:strRef>
              <c:f>'2010 Balears'!$F$28:$I$28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Balears'!$I$31:$I$48</c:f>
              <c:numCache/>
            </c:numRef>
          </c:val>
        </c:ser>
        <c:overlap val="100"/>
        <c:gapWidth val="0"/>
        <c:axId val="66768600"/>
        <c:axId val="64046489"/>
      </c:barChart>
      <c:catAx>
        <c:axId val="66768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046489"/>
        <c:crossesAt val="0"/>
        <c:auto val="1"/>
        <c:lblOffset val="100"/>
        <c:tickLblSkip val="1"/>
        <c:noMultiLvlLbl val="0"/>
      </c:catAx>
      <c:valAx>
        <c:axId val="64046489"/>
        <c:scaling>
          <c:orientation val="minMax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533"/>
          <c:w val="0.084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segons proced?ncia, Balears 2010.</a:t>
            </a:r>
          </a:p>
        </c:rich>
      </c:tx>
      <c:layout>
        <c:manualLayout>
          <c:xMode val="factor"/>
          <c:yMode val="factor"/>
          <c:x val="-0.004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75"/>
          <c:w val="0.734"/>
          <c:h val="0.9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 Balears'!$B$29</c:f>
              <c:strCache>
                <c:ptCount val="1"/>
                <c:pt idx="0">
                  <c:v> Homes nascuts a l'estranger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Balears'!$B$31:$B$48</c:f>
              <c:numCache/>
            </c:numRef>
          </c:val>
        </c:ser>
        <c:ser>
          <c:idx val="1"/>
          <c:order val="1"/>
          <c:tx>
            <c:strRef>
              <c:f>'2010 Balears'!$C$29</c:f>
              <c:strCache>
                <c:ptCount val="1"/>
                <c:pt idx="0">
                  <c:v>Homes nascuts a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Balears'!$C$31:$C$48</c:f>
              <c:numCache/>
            </c:numRef>
          </c:val>
        </c:ser>
        <c:ser>
          <c:idx val="2"/>
          <c:order val="2"/>
          <c:tx>
            <c:strRef>
              <c:f>'2010 Balears'!$D$29</c:f>
              <c:strCache>
                <c:ptCount val="1"/>
                <c:pt idx="0">
                  <c:v>Homes nascuts a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Balears'!$D$31:$D$48</c:f>
              <c:numCache/>
            </c:numRef>
          </c:val>
        </c:ser>
        <c:ser>
          <c:idx val="3"/>
          <c:order val="3"/>
          <c:tx>
            <c:strRef>
              <c:f>'2010 Balears'!$F$29</c:f>
              <c:strCache>
                <c:ptCount val="1"/>
                <c:pt idx="0">
                  <c:v>Dones nascudes a l'estranger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Balears'!$F$31:$F$48</c:f>
              <c:numCache/>
            </c:numRef>
          </c:val>
        </c:ser>
        <c:ser>
          <c:idx val="4"/>
          <c:order val="4"/>
          <c:tx>
            <c:strRef>
              <c:f>'2010 Balears'!$G$29</c:f>
              <c:strCache>
                <c:ptCount val="1"/>
                <c:pt idx="0">
                  <c:v>Dones nascudes a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Balears'!$G$31:$G$48</c:f>
              <c:numCache/>
            </c:numRef>
          </c:val>
        </c:ser>
        <c:ser>
          <c:idx val="5"/>
          <c:order val="5"/>
          <c:tx>
            <c:strRef>
              <c:f>'2010 Balears'!$H$29</c:f>
              <c:strCache>
                <c:ptCount val="1"/>
                <c:pt idx="0">
                  <c:v>Dones nascudes a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Balears'!$A$31:$A$48</c:f>
              <c:strCache/>
            </c:strRef>
          </c:cat>
          <c:val>
            <c:numRef>
              <c:f>'2010 Balears'!$H$31:$H$48</c:f>
              <c:numCache/>
            </c:numRef>
          </c:val>
        </c:ser>
        <c:overlap val="100"/>
        <c:gapWidth val="0"/>
        <c:axId val="39547490"/>
        <c:axId val="20383091"/>
      </c:barChart>
      <c:catAx>
        <c:axId val="395474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25"/>
          <c:y val="0.35975"/>
          <c:w val="0.20875"/>
          <c:h val="0.4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Mallorca, 2010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5"/>
          <c:w val="0.73975"/>
          <c:h val="0.89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 per illes'!$J$4:$J$5</c:f>
              <c:strCache>
                <c:ptCount val="1"/>
                <c:pt idx="0">
                  <c:v>Homes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illes'!$J$6:$J$23</c:f>
              <c:numCache/>
            </c:numRef>
          </c:val>
        </c:ser>
        <c:ser>
          <c:idx val="1"/>
          <c:order val="1"/>
          <c:tx>
            <c:strRef>
              <c:f>'2010 per illes'!$K$4:$K$5</c:f>
              <c:strCache>
                <c:ptCount val="1"/>
                <c:pt idx="0">
                  <c:v>Homes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illes'!$K$6:$K$23</c:f>
              <c:numCache/>
            </c:numRef>
          </c:val>
        </c:ser>
        <c:ser>
          <c:idx val="2"/>
          <c:order val="2"/>
          <c:tx>
            <c:strRef>
              <c:f>'2010 per illes'!$L$4:$L$5</c:f>
              <c:strCache>
                <c:ptCount val="1"/>
                <c:pt idx="0">
                  <c:v>Homes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illes'!$L$6:$L$23</c:f>
              <c:numCache/>
            </c:numRef>
          </c:val>
        </c:ser>
        <c:ser>
          <c:idx val="3"/>
          <c:order val="3"/>
          <c:tx>
            <c:strRef>
              <c:f>'2010 per illes'!$M$4:$M$5</c:f>
              <c:strCache>
                <c:ptCount val="1"/>
                <c:pt idx="0">
                  <c:v>Dones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illes'!$M$6:$M$23</c:f>
              <c:numCache/>
            </c:numRef>
          </c:val>
        </c:ser>
        <c:ser>
          <c:idx val="4"/>
          <c:order val="4"/>
          <c:tx>
            <c:strRef>
              <c:f>'2010 per illes'!$N$4:$N$5</c:f>
              <c:strCache>
                <c:ptCount val="1"/>
                <c:pt idx="0">
                  <c:v>Dones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illes'!$N$6:$N$23</c:f>
              <c:numCache/>
            </c:numRef>
          </c:val>
        </c:ser>
        <c:ser>
          <c:idx val="5"/>
          <c:order val="5"/>
          <c:tx>
            <c:strRef>
              <c:f>'2010 per illes'!$O$4:$O$5</c:f>
              <c:strCache>
                <c:ptCount val="1"/>
                <c:pt idx="0">
                  <c:v>Dones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illes'!$I$6:$I$23</c:f>
              <c:strCache/>
            </c:strRef>
          </c:cat>
          <c:val>
            <c:numRef>
              <c:f>'2010 per illes'!$O$6:$O$23</c:f>
              <c:numCache/>
            </c:numRef>
          </c:val>
        </c:ser>
        <c:overlap val="100"/>
        <c:gapWidth val="0"/>
        <c:axId val="49230092"/>
        <c:axId val="40417645"/>
      </c:barChart>
      <c:catAx>
        <c:axId val="492300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3009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233"/>
                <c:y val="-0.257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4725"/>
          <c:w val="0.1415"/>
          <c:h val="0.2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Menorca, 2010</a:t>
            </a:r>
          </a:p>
        </c:rich>
      </c:tx>
      <c:layout>
        <c:manualLayout>
          <c:xMode val="factor"/>
          <c:yMode val="factor"/>
          <c:x val="-0.002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875"/>
          <c:w val="0.7445"/>
          <c:h val="0.8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 per illes'!$J$28:$J$29</c:f>
              <c:strCache>
                <c:ptCount val="1"/>
                <c:pt idx="0">
                  <c:v>Homes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illes'!$J$30:$J$47</c:f>
              <c:numCache/>
            </c:numRef>
          </c:val>
        </c:ser>
        <c:ser>
          <c:idx val="1"/>
          <c:order val="1"/>
          <c:tx>
            <c:strRef>
              <c:f>'2010 per illes'!$K$28:$K$29</c:f>
              <c:strCache>
                <c:ptCount val="1"/>
                <c:pt idx="0">
                  <c:v>Homes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illes'!$K$30:$K$47</c:f>
              <c:numCache/>
            </c:numRef>
          </c:val>
        </c:ser>
        <c:ser>
          <c:idx val="2"/>
          <c:order val="2"/>
          <c:tx>
            <c:strRef>
              <c:f>'2010 per illes'!$L$28:$L$29</c:f>
              <c:strCache>
                <c:ptCount val="1"/>
                <c:pt idx="0">
                  <c:v>Homes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illes'!$L$30:$L$47</c:f>
              <c:numCache/>
            </c:numRef>
          </c:val>
        </c:ser>
        <c:ser>
          <c:idx val="3"/>
          <c:order val="3"/>
          <c:tx>
            <c:strRef>
              <c:f>'2010 per illes'!$M$28:$M$29</c:f>
              <c:strCache>
                <c:ptCount val="1"/>
                <c:pt idx="0">
                  <c:v>Dones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illes'!$M$30:$M$47</c:f>
              <c:numCache/>
            </c:numRef>
          </c:val>
        </c:ser>
        <c:ser>
          <c:idx val="4"/>
          <c:order val="4"/>
          <c:tx>
            <c:strRef>
              <c:f>'2010 per illes'!$N$28:$N$29</c:f>
              <c:strCache>
                <c:ptCount val="1"/>
                <c:pt idx="0">
                  <c:v>Dones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illes'!$N$30:$N$47</c:f>
              <c:numCache/>
            </c:numRef>
          </c:val>
        </c:ser>
        <c:ser>
          <c:idx val="5"/>
          <c:order val="5"/>
          <c:tx>
            <c:strRef>
              <c:f>'2010 per illes'!$O$28:$O$29</c:f>
              <c:strCache>
                <c:ptCount val="1"/>
                <c:pt idx="0">
                  <c:v>Dones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illes'!$I$30:$I$47</c:f>
              <c:strCache/>
            </c:strRef>
          </c:cat>
          <c:val>
            <c:numRef>
              <c:f>'2010 per illes'!$O$30:$O$47</c:f>
              <c:numCache/>
            </c:numRef>
          </c:val>
        </c:ser>
        <c:overlap val="100"/>
        <c:gapWidth val="0"/>
        <c:axId val="28214486"/>
        <c:axId val="52603783"/>
      </c:barChart>
      <c:catAx>
        <c:axId val="28214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48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235"/>
                <c:y val="-0.26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44975"/>
          <c:w val="0.1465"/>
          <c:h val="0.3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Eivissa, 2010</a:t>
            </a:r>
          </a:p>
        </c:rich>
      </c:tx>
      <c:layout>
        <c:manualLayout>
          <c:xMode val="factor"/>
          <c:yMode val="factor"/>
          <c:x val="-0.002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15"/>
          <c:w val="0.7405"/>
          <c:h val="0.87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 per illes'!$J$52:$J$53</c:f>
              <c:strCache>
                <c:ptCount val="1"/>
                <c:pt idx="0">
                  <c:v>Homes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illes'!$J$54:$J$71</c:f>
              <c:numCache/>
            </c:numRef>
          </c:val>
        </c:ser>
        <c:ser>
          <c:idx val="1"/>
          <c:order val="1"/>
          <c:tx>
            <c:strRef>
              <c:f>'2010 per illes'!$K$52:$K$53</c:f>
              <c:strCache>
                <c:ptCount val="1"/>
                <c:pt idx="0">
                  <c:v>Homes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illes'!$K$54:$K$71</c:f>
              <c:numCache/>
            </c:numRef>
          </c:val>
        </c:ser>
        <c:ser>
          <c:idx val="2"/>
          <c:order val="2"/>
          <c:tx>
            <c:strRef>
              <c:f>'2010 per illes'!$L$52:$L$53</c:f>
              <c:strCache>
                <c:ptCount val="1"/>
                <c:pt idx="0">
                  <c:v>Homes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illes'!$L$54:$L$71</c:f>
              <c:numCache/>
            </c:numRef>
          </c:val>
        </c:ser>
        <c:ser>
          <c:idx val="3"/>
          <c:order val="3"/>
          <c:tx>
            <c:strRef>
              <c:f>'2010 per illes'!$M$52:$M$53</c:f>
              <c:strCache>
                <c:ptCount val="1"/>
                <c:pt idx="0">
                  <c:v>Dones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illes'!$M$54:$M$71</c:f>
              <c:numCache/>
            </c:numRef>
          </c:val>
        </c:ser>
        <c:ser>
          <c:idx val="4"/>
          <c:order val="4"/>
          <c:tx>
            <c:strRef>
              <c:f>'2010 per illes'!$N$52:$N$53</c:f>
              <c:strCache>
                <c:ptCount val="1"/>
                <c:pt idx="0">
                  <c:v>Dones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illes'!$N$54:$N$71</c:f>
              <c:numCache/>
            </c:numRef>
          </c:val>
        </c:ser>
        <c:ser>
          <c:idx val="5"/>
          <c:order val="5"/>
          <c:tx>
            <c:strRef>
              <c:f>'2010 per illes'!$O$52:$O$53</c:f>
              <c:strCache>
                <c:ptCount val="1"/>
                <c:pt idx="0">
                  <c:v>Dones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illes'!$I$54:$I$71</c:f>
              <c:strCache/>
            </c:strRef>
          </c:cat>
          <c:val>
            <c:numRef>
              <c:f>'2010 per illes'!$O$54:$O$71</c:f>
              <c:numCache/>
            </c:numRef>
          </c:val>
        </c:ser>
        <c:overlap val="100"/>
        <c:gapWidth val="0"/>
        <c:axId val="3672000"/>
        <c:axId val="33048001"/>
      </c:barChart>
      <c:catAx>
        <c:axId val="36720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  <c:min val="-8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200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235"/>
                <c:y val="-0.259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52"/>
          <c:w val="0.1425"/>
          <c:h val="0.2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Formentera, 2010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175"/>
          <c:w val="0.74375"/>
          <c:h val="0.8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'2010 per illes'!$J$76:$J$77</c:f>
              <c:strCache>
                <c:ptCount val="1"/>
                <c:pt idx="0">
                  <c:v>Homes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illes'!$J$78:$J$95</c:f>
              <c:numCache/>
            </c:numRef>
          </c:val>
        </c:ser>
        <c:ser>
          <c:idx val="1"/>
          <c:order val="1"/>
          <c:tx>
            <c:strRef>
              <c:f>'2010 per illes'!$K$76:$K$77</c:f>
              <c:strCache>
                <c:ptCount val="1"/>
                <c:pt idx="0">
                  <c:v>Homes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illes'!$K$78:$K$95</c:f>
              <c:numCache/>
            </c:numRef>
          </c:val>
        </c:ser>
        <c:ser>
          <c:idx val="2"/>
          <c:order val="2"/>
          <c:tx>
            <c:strRef>
              <c:f>'2010 per illes'!$L$76:$L$77</c:f>
              <c:strCache>
                <c:ptCount val="1"/>
                <c:pt idx="0">
                  <c:v>Homes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illes'!$L$78:$L$95</c:f>
              <c:numCache/>
            </c:numRef>
          </c:val>
        </c:ser>
        <c:ser>
          <c:idx val="3"/>
          <c:order val="3"/>
          <c:tx>
            <c:strRef>
              <c:f>'2010 per illes'!$M$76:$M$77</c:f>
              <c:strCache>
                <c:ptCount val="1"/>
                <c:pt idx="0">
                  <c:v>Dones 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illes'!$M$78:$M$95</c:f>
              <c:numCache/>
            </c:numRef>
          </c:val>
        </c:ser>
        <c:ser>
          <c:idx val="4"/>
          <c:order val="4"/>
          <c:tx>
            <c:strRef>
              <c:f>'2010 per illes'!$N$76:$N$77</c:f>
              <c:strCache>
                <c:ptCount val="1"/>
                <c:pt idx="0">
                  <c:v>Dones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illes'!$N$78:$N$95</c:f>
              <c:numCache/>
            </c:numRef>
          </c:val>
        </c:ser>
        <c:ser>
          <c:idx val="5"/>
          <c:order val="5"/>
          <c:tx>
            <c:strRef>
              <c:f>'2010 per illes'!$O$76:$O$77</c:f>
              <c:strCache>
                <c:ptCount val="1"/>
                <c:pt idx="0">
                  <c:v>Dones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 per illes'!$I$78:$I$95</c:f>
              <c:strCache/>
            </c:strRef>
          </c:cat>
          <c:val>
            <c:numRef>
              <c:f>'2010 per illes'!$O$78:$O$95</c:f>
              <c:numCache/>
            </c:numRef>
          </c:val>
        </c:ser>
        <c:overlap val="100"/>
        <c:gapWidth val="0"/>
        <c:axId val="28996554"/>
        <c:axId val="59642395"/>
      </c:barChart>
      <c:catAx>
        <c:axId val="289965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  <c:max val="600"/>
          <c:min val="-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554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-0.2335"/>
                <c:y val="-0.256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45825"/>
          <c:w val="0.1455"/>
          <c:h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per lloc de naixen?a, Balears 2009</a:t>
            </a:r>
          </a:p>
        </c:rich>
      </c:tx>
      <c:layout>
        <c:manualLayout>
          <c:xMode val="factor"/>
          <c:yMode val="factor"/>
          <c:x val="-0.004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975"/>
          <c:w val="0.7465"/>
          <c:h val="0.92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'2009 Balears'!$B$50</c:f>
              <c:strCache>
                <c:ptCount val="1"/>
                <c:pt idx="0">
                  <c:v> Homes nascuts a l'estranger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Balears'!$B$51:$B$68</c:f>
              <c:numCache/>
            </c:numRef>
          </c:val>
        </c:ser>
        <c:ser>
          <c:idx val="1"/>
          <c:order val="1"/>
          <c:tx>
            <c:strRef>
              <c:f>'2009 Balears'!$C$50</c:f>
              <c:strCache>
                <c:ptCount val="1"/>
                <c:pt idx="0">
                  <c:v>Homes nascuts a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Balears'!$C$51:$C$68</c:f>
              <c:numCache/>
            </c:numRef>
          </c:val>
        </c:ser>
        <c:ser>
          <c:idx val="2"/>
          <c:order val="2"/>
          <c:tx>
            <c:strRef>
              <c:f>'2009 Balears'!$D$50</c:f>
              <c:strCache>
                <c:ptCount val="1"/>
                <c:pt idx="0">
                  <c:v>Homes nascuts a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Balears'!$D$51:$D$68</c:f>
              <c:numCache/>
            </c:numRef>
          </c:val>
        </c:ser>
        <c:ser>
          <c:idx val="3"/>
          <c:order val="3"/>
          <c:tx>
            <c:strRef>
              <c:f>'2009 Balears'!$F$50</c:f>
              <c:strCache>
                <c:ptCount val="1"/>
                <c:pt idx="0">
                  <c:v>Dones nascudes a l'estranger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Balears'!$F$51:$F$68</c:f>
              <c:numCache/>
            </c:numRef>
          </c:val>
        </c:ser>
        <c:ser>
          <c:idx val="4"/>
          <c:order val="4"/>
          <c:tx>
            <c:strRef>
              <c:f>'2009 Balears'!$G$50</c:f>
              <c:strCache>
                <c:ptCount val="1"/>
                <c:pt idx="0">
                  <c:v>Dones nascudes a altra CA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Balears'!$G$51:$G$68</c:f>
              <c:numCache/>
            </c:numRef>
          </c:val>
        </c:ser>
        <c:ser>
          <c:idx val="5"/>
          <c:order val="5"/>
          <c:tx>
            <c:strRef>
              <c:f>'2009 Balears'!$H$50</c:f>
              <c:strCache>
                <c:ptCount val="1"/>
                <c:pt idx="0">
                  <c:v>Dones nascudes a Balears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Balears'!$H$51:$H$68</c:f>
              <c:numCache/>
            </c:numRef>
          </c:val>
        </c:ser>
        <c:overlap val="100"/>
        <c:gapWidth val="0"/>
        <c:axId val="67019508"/>
        <c:axId val="66304661"/>
      </c:barChart>
      <c:catAx>
        <c:axId val="670195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47525"/>
          <c:w val="0.231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Balears 2009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4"/>
          <c:w val="0.83375"/>
          <c:h val="0.8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'2009 Balears'!$B$4:$E$4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Balears'!$E$51:$E$68</c:f>
              <c:numCache/>
            </c:numRef>
          </c:val>
        </c:ser>
        <c:ser>
          <c:idx val="1"/>
          <c:order val="1"/>
          <c:tx>
            <c:strRef>
              <c:f>'2009 Balears'!$F$4:$I$4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Balears'!$A$7:$A$24</c:f>
              <c:strCache/>
            </c:strRef>
          </c:cat>
          <c:val>
            <c:numRef>
              <c:f>'2009 Balears'!$I$51:$I$68</c:f>
              <c:numCache/>
            </c:numRef>
          </c:val>
        </c:ser>
        <c:overlap val="100"/>
        <c:gapWidth val="0"/>
        <c:axId val="59871038"/>
        <c:axId val="1968431"/>
      </c:barChart>
      <c:catAx>
        <c:axId val="59871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1175"/>
          <c:w val="0.086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Mallorca 2019</a:t>
            </a:r>
          </a:p>
        </c:rich>
      </c:tx>
      <c:layout>
        <c:manualLayout>
          <c:xMode val="factor"/>
          <c:yMode val="factor"/>
          <c:x val="-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5"/>
          <c:w val="0.8327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per illes'!$D$4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illes'!$A$5:$A$22</c:f>
              <c:strCache/>
            </c:strRef>
          </c:cat>
          <c:val>
            <c:numRef>
              <c:f>'2019 per illes'!$D$5:$D$22</c:f>
              <c:numCache/>
            </c:numRef>
          </c:val>
        </c:ser>
        <c:ser>
          <c:idx val="1"/>
          <c:order val="1"/>
          <c:tx>
            <c:strRef>
              <c:f>'2019 per illes'!$E$4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illes'!$A$5:$A$22</c:f>
              <c:strCache/>
            </c:strRef>
          </c:cat>
          <c:val>
            <c:numRef>
              <c:f>'2019 per illes'!$E$5:$E$22</c:f>
              <c:numCache/>
            </c:numRef>
          </c:val>
        </c:ser>
        <c:overlap val="100"/>
        <c:gapWidth val="0"/>
        <c:axId val="66377260"/>
        <c:axId val="60524429"/>
      </c:barChart>
      <c:catAx>
        <c:axId val="6637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24429"/>
        <c:crosses val="autoZero"/>
        <c:auto val="1"/>
        <c:lblOffset val="100"/>
        <c:tickLblSkip val="2"/>
        <c:noMultiLvlLbl val="0"/>
      </c:catAx>
      <c:valAx>
        <c:axId val="60524429"/>
        <c:scaling>
          <c:orientation val="minMax"/>
          <c:max val="50000"/>
          <c:min val="-5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7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075"/>
          <c:w val="0.112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Mallorca, 2009</a:t>
            </a:r>
          </a:p>
        </c:rich>
      </c:tx>
      <c:layout>
        <c:manualLayout>
          <c:xMode val="factor"/>
          <c:yMode val="factor"/>
          <c:x val="-0.089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80875"/>
          <c:h val="0.89775"/>
        </c:manualLayout>
      </c:layout>
      <c:barChart>
        <c:barDir val="bar"/>
        <c:grouping val="stacked"/>
        <c:varyColors val="0"/>
        <c:ser>
          <c:idx val="0"/>
          <c:order val="0"/>
          <c:tx>
            <c:v>Homes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'!$I$6:$I$23</c:f>
              <c:numCache/>
            </c:numRef>
          </c:val>
        </c:ser>
        <c:ser>
          <c:idx val="1"/>
          <c:order val="1"/>
          <c:tx>
            <c:v>Homes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'!$J$6:$J$23</c:f>
              <c:numCache/>
            </c:numRef>
          </c:val>
        </c:ser>
        <c:ser>
          <c:idx val="2"/>
          <c:order val="2"/>
          <c:tx>
            <c:v>Homes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'!$K$6:$K$23</c:f>
              <c:numCache/>
            </c:numRef>
          </c:val>
        </c:ser>
        <c:ser>
          <c:idx val="3"/>
          <c:order val="3"/>
          <c:tx>
            <c:v>Dones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'!$L$6:$L$23</c:f>
              <c:numCache/>
            </c:numRef>
          </c:val>
        </c:ser>
        <c:ser>
          <c:idx val="4"/>
          <c:order val="4"/>
          <c:tx>
            <c:v>Dones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'!$M$6:$M$23</c:f>
              <c:numCache/>
            </c:numRef>
          </c:val>
        </c:ser>
        <c:ser>
          <c:idx val="5"/>
          <c:order val="5"/>
          <c:tx>
            <c:v>Dones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'!$A$6:$A$23</c:f>
              <c:strCache/>
            </c:strRef>
          </c:cat>
          <c:val>
            <c:numRef>
              <c:f>'2009 per illes '!$N$6:$N$23</c:f>
              <c:numCache/>
            </c:numRef>
          </c:val>
        </c:ser>
        <c:overlap val="100"/>
        <c:gapWidth val="0"/>
        <c:axId val="17715880"/>
        <c:axId val="25225193"/>
      </c:barChart>
      <c:catAx>
        <c:axId val="17715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in val="-6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"/>
          <c:y val="0.41775"/>
          <c:w val="0.12925"/>
          <c:h val="0.2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Menorca, 2009</a:t>
            </a:r>
          </a:p>
        </c:rich>
      </c:tx>
      <c:layout>
        <c:manualLayout>
          <c:xMode val="factor"/>
          <c:yMode val="factor"/>
          <c:x val="-0.001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025"/>
          <c:w val="0.81325"/>
          <c:h val="0.89"/>
        </c:manualLayout>
      </c:layout>
      <c:barChart>
        <c:barDir val="bar"/>
        <c:grouping val="stacked"/>
        <c:varyColors val="0"/>
        <c:ser>
          <c:idx val="0"/>
          <c:order val="0"/>
          <c:tx>
            <c:v>Homes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'!$I$30:$I$47</c:f>
              <c:numCache/>
            </c:numRef>
          </c:val>
        </c:ser>
        <c:ser>
          <c:idx val="1"/>
          <c:order val="1"/>
          <c:tx>
            <c:v>Homes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'!$J$30:$J$47</c:f>
              <c:numCache/>
            </c:numRef>
          </c:val>
        </c:ser>
        <c:ser>
          <c:idx val="2"/>
          <c:order val="2"/>
          <c:tx>
            <c:v>Homes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'!$K$30:$K$47</c:f>
              <c:numCache/>
            </c:numRef>
          </c:val>
        </c:ser>
        <c:ser>
          <c:idx val="3"/>
          <c:order val="3"/>
          <c:tx>
            <c:v>Dones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'!$L$30:$L$47</c:f>
              <c:numCache/>
            </c:numRef>
          </c:val>
        </c:ser>
        <c:ser>
          <c:idx val="4"/>
          <c:order val="4"/>
          <c:tx>
            <c:v>Dones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'!$M$30:$M$47</c:f>
              <c:numCache/>
            </c:numRef>
          </c:val>
        </c:ser>
        <c:ser>
          <c:idx val="5"/>
          <c:order val="5"/>
          <c:tx>
            <c:v>Dones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'!$A$30:$A$47</c:f>
              <c:strCache/>
            </c:strRef>
          </c:cat>
          <c:val>
            <c:numRef>
              <c:f>'2009 per illes '!$N$30:$N$47</c:f>
              <c:numCache/>
            </c:numRef>
          </c:val>
        </c:ser>
        <c:overlap val="100"/>
        <c:gapWidth val="0"/>
        <c:axId val="25700146"/>
        <c:axId val="29974723"/>
      </c:barChart>
      <c:catAx>
        <c:axId val="25700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in val="-6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40975"/>
          <c:w val="0.12725"/>
          <c:h val="0.3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Eivissa, 2009</a:t>
            </a:r>
          </a:p>
        </c:rich>
      </c:tx>
      <c:layout>
        <c:manualLayout>
          <c:xMode val="factor"/>
          <c:yMode val="factor"/>
          <c:x val="-0.00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7"/>
          <c:w val="0.812"/>
          <c:h val="0.89275"/>
        </c:manualLayout>
      </c:layout>
      <c:barChart>
        <c:barDir val="bar"/>
        <c:grouping val="stacked"/>
        <c:varyColors val="0"/>
        <c:ser>
          <c:idx val="0"/>
          <c:order val="0"/>
          <c:tx>
            <c:v>Homes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'!$I$54:$I$71</c:f>
              <c:numCache/>
            </c:numRef>
          </c:val>
        </c:ser>
        <c:ser>
          <c:idx val="1"/>
          <c:order val="1"/>
          <c:tx>
            <c:v>Homes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'!$J$54:$J$71</c:f>
              <c:numCache/>
            </c:numRef>
          </c:val>
        </c:ser>
        <c:ser>
          <c:idx val="2"/>
          <c:order val="2"/>
          <c:tx>
            <c:v>Homes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'!$K$54:$K$71</c:f>
              <c:numCache/>
            </c:numRef>
          </c:val>
        </c:ser>
        <c:ser>
          <c:idx val="3"/>
          <c:order val="3"/>
          <c:tx>
            <c:v>Dones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'!$L$54:$L$71</c:f>
              <c:numCache/>
            </c:numRef>
          </c:val>
        </c:ser>
        <c:ser>
          <c:idx val="4"/>
          <c:order val="4"/>
          <c:tx>
            <c:v>Dones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'!$M$54:$M$71</c:f>
              <c:numCache/>
            </c:numRef>
          </c:val>
        </c:ser>
        <c:ser>
          <c:idx val="5"/>
          <c:order val="5"/>
          <c:tx>
            <c:v>Dones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'!$A$54:$A$71</c:f>
              <c:strCache/>
            </c:strRef>
          </c:cat>
          <c:val>
            <c:numRef>
              <c:f>'2009 per illes '!$N$54:$N$71</c:f>
              <c:numCache/>
            </c:numRef>
          </c:val>
        </c:ser>
        <c:overlap val="100"/>
        <c:gapWidth val="0"/>
        <c:axId val="1337052"/>
        <c:axId val="12033469"/>
      </c:barChart>
      <c:catAx>
        <c:axId val="13370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in val="-8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75"/>
          <c:y val="0.4125"/>
          <c:w val="0.1277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poblaci?, Formentera, 2009</a:t>
            </a:r>
          </a:p>
        </c:rich>
      </c:tx>
      <c:layout>
        <c:manualLayout>
          <c:xMode val="factor"/>
          <c:yMode val="factor"/>
          <c:x val="-0.001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625"/>
          <c:w val="0.81"/>
          <c:h val="0.88425"/>
        </c:manualLayout>
      </c:layout>
      <c:barChart>
        <c:barDir val="bar"/>
        <c:grouping val="stacked"/>
        <c:varyColors val="0"/>
        <c:ser>
          <c:idx val="0"/>
          <c:order val="0"/>
          <c:tx>
            <c:v>Homes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'!$I$78:$I$95</c:f>
              <c:numCache/>
            </c:numRef>
          </c:val>
        </c:ser>
        <c:ser>
          <c:idx val="1"/>
          <c:order val="1"/>
          <c:tx>
            <c:v>Homes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'!$J$78:$J$95</c:f>
              <c:numCache/>
            </c:numRef>
          </c:val>
        </c:ser>
        <c:ser>
          <c:idx val="2"/>
          <c:order val="2"/>
          <c:tx>
            <c:v>Homes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'!$K$78:$K$95</c:f>
              <c:numCache/>
            </c:numRef>
          </c:val>
        </c:ser>
        <c:ser>
          <c:idx val="3"/>
          <c:order val="3"/>
          <c:tx>
            <c:v>Dones Estranger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'!$L$78:$L$95</c:f>
              <c:numCache/>
            </c:numRef>
          </c:val>
        </c:ser>
        <c:ser>
          <c:idx val="4"/>
          <c:order val="4"/>
          <c:tx>
            <c:v>Dones altra CA</c:v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'!$M$78:$M$95</c:f>
              <c:numCache/>
            </c:numRef>
          </c:val>
        </c:ser>
        <c:ser>
          <c:idx val="5"/>
          <c:order val="5"/>
          <c:tx>
            <c:v>Dones Balears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per illes '!$A$78:$A$95</c:f>
              <c:strCache/>
            </c:strRef>
          </c:cat>
          <c:val>
            <c:numRef>
              <c:f>'2009 per illes '!$N$78:$N$95</c:f>
              <c:numCache/>
            </c:numRef>
          </c:val>
        </c:ser>
        <c:overlap val="100"/>
        <c:gapWidth val="0"/>
        <c:axId val="41192358"/>
        <c:axId val="35186903"/>
      </c:barChart>
      <c:catAx>
        <c:axId val="411923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in val="-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055"/>
          <c:w val="0.128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Menorca 2019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"/>
          <c:w val="0.78675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per illes'!$D$27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illes'!$A$28:$A$45</c:f>
              <c:strCache/>
            </c:strRef>
          </c:cat>
          <c:val>
            <c:numRef>
              <c:f>'2019 per illes'!$D$28:$D$45</c:f>
              <c:numCache/>
            </c:numRef>
          </c:val>
        </c:ser>
        <c:ser>
          <c:idx val="1"/>
          <c:order val="1"/>
          <c:tx>
            <c:strRef>
              <c:f>'2019 per illes'!$E$27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illes'!$A$28:$A$45</c:f>
              <c:strCache/>
            </c:strRef>
          </c:cat>
          <c:val>
            <c:numRef>
              <c:f>'2019 per illes'!$E$28:$E$45</c:f>
              <c:numCache/>
            </c:numRef>
          </c:val>
        </c:ser>
        <c:overlap val="100"/>
        <c:gapWidth val="0"/>
        <c:axId val="7848950"/>
        <c:axId val="3531687"/>
      </c:barChart>
      <c:catAx>
        <c:axId val="784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1687"/>
        <c:crosses val="autoZero"/>
        <c:auto val="1"/>
        <c:lblOffset val="100"/>
        <c:tickLblSkip val="2"/>
        <c:noMultiLvlLbl val="0"/>
      </c:catAx>
      <c:valAx>
        <c:axId val="3531687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895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53075"/>
          <c:w val="0.111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Eivissa 2019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1"/>
          <c:w val="0.83125"/>
          <c:h val="0.8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per illes'!$D$50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illes'!$A$51:$A$68</c:f>
              <c:strCache/>
            </c:strRef>
          </c:cat>
          <c:val>
            <c:numRef>
              <c:f>'2019 per illes'!$D$51:$D$68</c:f>
              <c:numCache/>
            </c:numRef>
          </c:val>
        </c:ser>
        <c:ser>
          <c:idx val="1"/>
          <c:order val="1"/>
          <c:tx>
            <c:strRef>
              <c:f>'2019 per illes'!$E$50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illes'!$A$51:$A$68</c:f>
              <c:strCache/>
            </c:strRef>
          </c:cat>
          <c:val>
            <c:numRef>
              <c:f>'2019 per illes'!$E$51:$E$68</c:f>
              <c:numCache/>
            </c:numRef>
          </c:val>
        </c:ser>
        <c:overlap val="100"/>
        <c:gapWidth val="0"/>
        <c:axId val="31785184"/>
        <c:axId val="17631201"/>
      </c:barChart>
      <c:catAx>
        <c:axId val="3178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31201"/>
        <c:crosses val="autoZero"/>
        <c:auto val="1"/>
        <c:lblOffset val="100"/>
        <c:tickLblSkip val="2"/>
        <c:noMultiLvlLbl val="0"/>
      </c:catAx>
      <c:valAx>
        <c:axId val="17631201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5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6775"/>
          <c:w val="0.10375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Pir?mide de poblaci? - Formentera 2019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7"/>
          <c:w val="0.834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per illes'!$D$74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AB03D"/>
                </a:gs>
                <a:gs pos="20000">
                  <a:srgbClr val="89AD3E"/>
                </a:gs>
                <a:gs pos="100000">
                  <a:srgbClr val="6783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illes'!$A$75:$A$92</c:f>
              <c:strCache/>
            </c:strRef>
          </c:cat>
          <c:val>
            <c:numRef>
              <c:f>'2019 per illes'!$D$75:$D$92</c:f>
              <c:numCache/>
            </c:numRef>
          </c:val>
        </c:ser>
        <c:ser>
          <c:idx val="1"/>
          <c:order val="1"/>
          <c:tx>
            <c:strRef>
              <c:f>'2019 per illes'!$E$74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 per illes'!$A$75:$A$92</c:f>
              <c:strCache/>
            </c:strRef>
          </c:cat>
          <c:val>
            <c:numRef>
              <c:f>'2019 per illes'!$E$75:$E$92</c:f>
              <c:numCache/>
            </c:numRef>
          </c:val>
        </c:ser>
        <c:overlap val="100"/>
        <c:gapWidth val="0"/>
        <c:axId val="24463082"/>
        <c:axId val="18841147"/>
      </c:barChart>
      <c:catAx>
        <c:axId val="24463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41147"/>
        <c:crosses val="autoZero"/>
        <c:auto val="1"/>
        <c:lblOffset val="100"/>
        <c:tickLblSkip val="2"/>
        <c:noMultiLvlLbl val="0"/>
      </c:catAx>
      <c:valAx>
        <c:axId val="18841147"/>
        <c:scaling>
          <c:orientation val="minMax"/>
          <c:max val="800"/>
          <c:min val="-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3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5075"/>
          <c:w val="0.110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6362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76200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47</xdr:row>
      <xdr:rowOff>190500</xdr:rowOff>
    </xdr:from>
    <xdr:to>
      <xdr:col>12</xdr:col>
      <xdr:colOff>704850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54292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12</xdr:col>
      <xdr:colOff>619125</xdr:colOff>
      <xdr:row>20</xdr:row>
      <xdr:rowOff>152400</xdr:rowOff>
    </xdr:to>
    <xdr:graphicFrame>
      <xdr:nvGraphicFramePr>
        <xdr:cNvPr id="1" name="2 Gráfico"/>
        <xdr:cNvGraphicFramePr/>
      </xdr:nvGraphicFramePr>
      <xdr:xfrm>
        <a:off x="4600575" y="428625"/>
        <a:ext cx="5200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47</xdr:row>
      <xdr:rowOff>190500</xdr:rowOff>
    </xdr:from>
    <xdr:to>
      <xdr:col>12</xdr:col>
      <xdr:colOff>47625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720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12</xdr:col>
      <xdr:colOff>619125</xdr:colOff>
      <xdr:row>20</xdr:row>
      <xdr:rowOff>152400</xdr:rowOff>
    </xdr:to>
    <xdr:graphicFrame>
      <xdr:nvGraphicFramePr>
        <xdr:cNvPr id="1" name="2 Gráfico"/>
        <xdr:cNvGraphicFramePr/>
      </xdr:nvGraphicFramePr>
      <xdr:xfrm>
        <a:off x="4600575" y="438150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57150</xdr:rowOff>
    </xdr:from>
    <xdr:to>
      <xdr:col>12</xdr:col>
      <xdr:colOff>47625</xdr:colOff>
      <xdr:row>20</xdr:row>
      <xdr:rowOff>104775</xdr:rowOff>
    </xdr:to>
    <xdr:graphicFrame>
      <xdr:nvGraphicFramePr>
        <xdr:cNvPr id="1" name="5 Gráfico"/>
        <xdr:cNvGraphicFramePr/>
      </xdr:nvGraphicFramePr>
      <xdr:xfrm>
        <a:off x="4400550" y="495300"/>
        <a:ext cx="4791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86325"/>
        <a:ext cx="47148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47</xdr:row>
      <xdr:rowOff>190500</xdr:rowOff>
    </xdr:from>
    <xdr:to>
      <xdr:col>12</xdr:col>
      <xdr:colOff>47625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344025"/>
        <a:ext cx="47720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200025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4020800"/>
        <a:ext cx="48577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</xdr:row>
      <xdr:rowOff>9525</xdr:rowOff>
    </xdr:from>
    <xdr:to>
      <xdr:col>11</xdr:col>
      <xdr:colOff>514350</xdr:colOff>
      <xdr:row>20</xdr:row>
      <xdr:rowOff>28575</xdr:rowOff>
    </xdr:to>
    <xdr:graphicFrame>
      <xdr:nvGraphicFramePr>
        <xdr:cNvPr id="1" name="2 Gráfico"/>
        <xdr:cNvGraphicFramePr/>
      </xdr:nvGraphicFramePr>
      <xdr:xfrm>
        <a:off x="4391025" y="447675"/>
        <a:ext cx="4543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1</xdr:row>
      <xdr:rowOff>190500</xdr:rowOff>
    </xdr:from>
    <xdr:to>
      <xdr:col>19</xdr:col>
      <xdr:colOff>361950</xdr:colOff>
      <xdr:row>20</xdr:row>
      <xdr:rowOff>66675</xdr:rowOff>
    </xdr:to>
    <xdr:graphicFrame>
      <xdr:nvGraphicFramePr>
        <xdr:cNvPr id="2" name="7 Gráfico"/>
        <xdr:cNvGraphicFramePr/>
      </xdr:nvGraphicFramePr>
      <xdr:xfrm>
        <a:off x="9686925" y="428625"/>
        <a:ext cx="51911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11</xdr:col>
      <xdr:colOff>142875</xdr:colOff>
      <xdr:row>21</xdr:row>
      <xdr:rowOff>123825</xdr:rowOff>
    </xdr:to>
    <xdr:graphicFrame>
      <xdr:nvGraphicFramePr>
        <xdr:cNvPr id="1" name="5 Gráfico"/>
        <xdr:cNvGraphicFramePr/>
      </xdr:nvGraphicFramePr>
      <xdr:xfrm>
        <a:off x="3819525" y="447675"/>
        <a:ext cx="4705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25</xdr:row>
      <xdr:rowOff>9525</xdr:rowOff>
    </xdr:from>
    <xdr:to>
      <xdr:col>11</xdr:col>
      <xdr:colOff>57150</xdr:colOff>
      <xdr:row>43</xdr:row>
      <xdr:rowOff>85725</xdr:rowOff>
    </xdr:to>
    <xdr:graphicFrame>
      <xdr:nvGraphicFramePr>
        <xdr:cNvPr id="2" name="6 Gráfico"/>
        <xdr:cNvGraphicFramePr/>
      </xdr:nvGraphicFramePr>
      <xdr:xfrm>
        <a:off x="3790950" y="4905375"/>
        <a:ext cx="46482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47</xdr:row>
      <xdr:rowOff>161925</xdr:rowOff>
    </xdr:from>
    <xdr:to>
      <xdr:col>11</xdr:col>
      <xdr:colOff>95250</xdr:colOff>
      <xdr:row>66</xdr:row>
      <xdr:rowOff>180975</xdr:rowOff>
    </xdr:to>
    <xdr:graphicFrame>
      <xdr:nvGraphicFramePr>
        <xdr:cNvPr id="3" name="7 Gráfico"/>
        <xdr:cNvGraphicFramePr/>
      </xdr:nvGraphicFramePr>
      <xdr:xfrm>
        <a:off x="3810000" y="9315450"/>
        <a:ext cx="466725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752475</xdr:colOff>
      <xdr:row>72</xdr:row>
      <xdr:rowOff>9525</xdr:rowOff>
    </xdr:from>
    <xdr:to>
      <xdr:col>11</xdr:col>
      <xdr:colOff>104775</xdr:colOff>
      <xdr:row>91</xdr:row>
      <xdr:rowOff>161925</xdr:rowOff>
    </xdr:to>
    <xdr:graphicFrame>
      <xdr:nvGraphicFramePr>
        <xdr:cNvPr id="4" name="8 Gráfico"/>
        <xdr:cNvGraphicFramePr/>
      </xdr:nvGraphicFramePr>
      <xdr:xfrm>
        <a:off x="3800475" y="14030325"/>
        <a:ext cx="468630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7</xdr:col>
      <xdr:colOff>28575</xdr:colOff>
      <xdr:row>45</xdr:row>
      <xdr:rowOff>76200</xdr:rowOff>
    </xdr:to>
    <xdr:graphicFrame>
      <xdr:nvGraphicFramePr>
        <xdr:cNvPr id="1" name="2 Gráfico"/>
        <xdr:cNvGraphicFramePr/>
      </xdr:nvGraphicFramePr>
      <xdr:xfrm>
        <a:off x="9525" y="5410200"/>
        <a:ext cx="5353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26</xdr:row>
      <xdr:rowOff>9525</xdr:rowOff>
    </xdr:from>
    <xdr:to>
      <xdr:col>14</xdr:col>
      <xdr:colOff>542925</xdr:colOff>
      <xdr:row>45</xdr:row>
      <xdr:rowOff>104775</xdr:rowOff>
    </xdr:to>
    <xdr:graphicFrame>
      <xdr:nvGraphicFramePr>
        <xdr:cNvPr id="2" name="5 Gráfico"/>
        <xdr:cNvGraphicFramePr/>
      </xdr:nvGraphicFramePr>
      <xdr:xfrm>
        <a:off x="5448300" y="5419725"/>
        <a:ext cx="57626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</xdr:row>
      <xdr:rowOff>0</xdr:rowOff>
    </xdr:from>
    <xdr:to>
      <xdr:col>15</xdr:col>
      <xdr:colOff>590550</xdr:colOff>
      <xdr:row>23</xdr:row>
      <xdr:rowOff>9525</xdr:rowOff>
    </xdr:to>
    <xdr:graphicFrame>
      <xdr:nvGraphicFramePr>
        <xdr:cNvPr id="1" name="6 Gráfico"/>
        <xdr:cNvGraphicFramePr/>
      </xdr:nvGraphicFramePr>
      <xdr:xfrm>
        <a:off x="5800725" y="409575"/>
        <a:ext cx="6219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26</xdr:row>
      <xdr:rowOff>28575</xdr:rowOff>
    </xdr:from>
    <xdr:to>
      <xdr:col>15</xdr:col>
      <xdr:colOff>361950</xdr:colOff>
      <xdr:row>46</xdr:row>
      <xdr:rowOff>76200</xdr:rowOff>
    </xdr:to>
    <xdr:graphicFrame>
      <xdr:nvGraphicFramePr>
        <xdr:cNvPr id="2" name="7 Gráfico"/>
        <xdr:cNvGraphicFramePr/>
      </xdr:nvGraphicFramePr>
      <xdr:xfrm>
        <a:off x="5791200" y="5238750"/>
        <a:ext cx="60007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50</xdr:row>
      <xdr:rowOff>66675</xdr:rowOff>
    </xdr:from>
    <xdr:to>
      <xdr:col>15</xdr:col>
      <xdr:colOff>552450</xdr:colOff>
      <xdr:row>70</xdr:row>
      <xdr:rowOff>171450</xdr:rowOff>
    </xdr:to>
    <xdr:graphicFrame>
      <xdr:nvGraphicFramePr>
        <xdr:cNvPr id="3" name="8 Gráfico"/>
        <xdr:cNvGraphicFramePr/>
      </xdr:nvGraphicFramePr>
      <xdr:xfrm>
        <a:off x="5810250" y="10096500"/>
        <a:ext cx="61722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542925</xdr:colOff>
      <xdr:row>74</xdr:row>
      <xdr:rowOff>28575</xdr:rowOff>
    </xdr:from>
    <xdr:to>
      <xdr:col>15</xdr:col>
      <xdr:colOff>495300</xdr:colOff>
      <xdr:row>95</xdr:row>
      <xdr:rowOff>114300</xdr:rowOff>
    </xdr:to>
    <xdr:graphicFrame>
      <xdr:nvGraphicFramePr>
        <xdr:cNvPr id="4" name="9 Gráfico"/>
        <xdr:cNvGraphicFramePr/>
      </xdr:nvGraphicFramePr>
      <xdr:xfrm>
        <a:off x="5876925" y="14878050"/>
        <a:ext cx="60483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25</xdr:row>
      <xdr:rowOff>180975</xdr:rowOff>
    </xdr:from>
    <xdr:to>
      <xdr:col>15</xdr:col>
      <xdr:colOff>161925</xdr:colOff>
      <xdr:row>46</xdr:row>
      <xdr:rowOff>85725</xdr:rowOff>
    </xdr:to>
    <xdr:graphicFrame>
      <xdr:nvGraphicFramePr>
        <xdr:cNvPr id="1" name="4 Gráfico"/>
        <xdr:cNvGraphicFramePr/>
      </xdr:nvGraphicFramePr>
      <xdr:xfrm>
        <a:off x="5629275" y="5400675"/>
        <a:ext cx="59626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180975</xdr:rowOff>
    </xdr:from>
    <xdr:to>
      <xdr:col>7</xdr:col>
      <xdr:colOff>133350</xdr:colOff>
      <xdr:row>46</xdr:row>
      <xdr:rowOff>66675</xdr:rowOff>
    </xdr:to>
    <xdr:graphicFrame>
      <xdr:nvGraphicFramePr>
        <xdr:cNvPr id="2" name="5 Gráfico"/>
        <xdr:cNvGraphicFramePr/>
      </xdr:nvGraphicFramePr>
      <xdr:xfrm>
        <a:off x="66675" y="5400675"/>
        <a:ext cx="54006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161925</xdr:rowOff>
    </xdr:from>
    <xdr:to>
      <xdr:col>15</xdr:col>
      <xdr:colOff>695325</xdr:colOff>
      <xdr:row>23</xdr:row>
      <xdr:rowOff>133350</xdr:rowOff>
    </xdr:to>
    <xdr:graphicFrame>
      <xdr:nvGraphicFramePr>
        <xdr:cNvPr id="1" name="8 Gráfico"/>
        <xdr:cNvGraphicFramePr/>
      </xdr:nvGraphicFramePr>
      <xdr:xfrm>
        <a:off x="5724525" y="571500"/>
        <a:ext cx="6400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26</xdr:row>
      <xdr:rowOff>123825</xdr:rowOff>
    </xdr:from>
    <xdr:to>
      <xdr:col>16</xdr:col>
      <xdr:colOff>38100</xdr:colOff>
      <xdr:row>46</xdr:row>
      <xdr:rowOff>76200</xdr:rowOff>
    </xdr:to>
    <xdr:graphicFrame>
      <xdr:nvGraphicFramePr>
        <xdr:cNvPr id="2" name="9 Gráfico"/>
        <xdr:cNvGraphicFramePr/>
      </xdr:nvGraphicFramePr>
      <xdr:xfrm>
        <a:off x="5724525" y="5362575"/>
        <a:ext cx="65055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50</xdr:row>
      <xdr:rowOff>66675</xdr:rowOff>
    </xdr:from>
    <xdr:to>
      <xdr:col>16</xdr:col>
      <xdr:colOff>9525</xdr:colOff>
      <xdr:row>70</xdr:row>
      <xdr:rowOff>133350</xdr:rowOff>
    </xdr:to>
    <xdr:graphicFrame>
      <xdr:nvGraphicFramePr>
        <xdr:cNvPr id="3" name="10 Gráfico"/>
        <xdr:cNvGraphicFramePr/>
      </xdr:nvGraphicFramePr>
      <xdr:xfrm>
        <a:off x="5734050" y="10134600"/>
        <a:ext cx="6467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73</xdr:row>
      <xdr:rowOff>200025</xdr:rowOff>
    </xdr:from>
    <xdr:to>
      <xdr:col>15</xdr:col>
      <xdr:colOff>695325</xdr:colOff>
      <xdr:row>92</xdr:row>
      <xdr:rowOff>161925</xdr:rowOff>
    </xdr:to>
    <xdr:graphicFrame>
      <xdr:nvGraphicFramePr>
        <xdr:cNvPr id="4" name="12 Gráfico"/>
        <xdr:cNvGraphicFramePr/>
      </xdr:nvGraphicFramePr>
      <xdr:xfrm>
        <a:off x="5686425" y="14887575"/>
        <a:ext cx="64389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95412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12</xdr:col>
      <xdr:colOff>47625</xdr:colOff>
      <xdr:row>20</xdr:row>
      <xdr:rowOff>66675</xdr:rowOff>
    </xdr:to>
    <xdr:graphicFrame>
      <xdr:nvGraphicFramePr>
        <xdr:cNvPr id="1" name="5 Gráfico"/>
        <xdr:cNvGraphicFramePr/>
      </xdr:nvGraphicFramePr>
      <xdr:xfrm>
        <a:off x="4400550" y="428625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24</xdr:row>
      <xdr:rowOff>190500</xdr:rowOff>
    </xdr:from>
    <xdr:to>
      <xdr:col>11</xdr:col>
      <xdr:colOff>762000</xdr:colOff>
      <xdr:row>43</xdr:row>
      <xdr:rowOff>180975</xdr:rowOff>
    </xdr:to>
    <xdr:graphicFrame>
      <xdr:nvGraphicFramePr>
        <xdr:cNvPr id="2" name="6 Gráfico"/>
        <xdr:cNvGraphicFramePr/>
      </xdr:nvGraphicFramePr>
      <xdr:xfrm>
        <a:off x="4429125" y="4810125"/>
        <a:ext cx="4714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48</xdr:row>
      <xdr:rowOff>0</xdr:rowOff>
    </xdr:from>
    <xdr:to>
      <xdr:col>11</xdr:col>
      <xdr:colOff>752475</xdr:colOff>
      <xdr:row>65</xdr:row>
      <xdr:rowOff>0</xdr:rowOff>
    </xdr:to>
    <xdr:graphicFrame>
      <xdr:nvGraphicFramePr>
        <xdr:cNvPr id="3" name="8 Gráfico"/>
        <xdr:cNvGraphicFramePr/>
      </xdr:nvGraphicFramePr>
      <xdr:xfrm>
        <a:off x="4419600" y="9191625"/>
        <a:ext cx="4714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71</xdr:row>
      <xdr:rowOff>190500</xdr:rowOff>
    </xdr:from>
    <xdr:to>
      <xdr:col>11</xdr:col>
      <xdr:colOff>742950</xdr:colOff>
      <xdr:row>90</xdr:row>
      <xdr:rowOff>85725</xdr:rowOff>
    </xdr:to>
    <xdr:graphicFrame>
      <xdr:nvGraphicFramePr>
        <xdr:cNvPr id="4" name="9 Gráfico"/>
        <xdr:cNvGraphicFramePr/>
      </xdr:nvGraphicFramePr>
      <xdr:xfrm>
        <a:off x="4267200" y="13782675"/>
        <a:ext cx="48577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266700</xdr:colOff>
      <xdr:row>21</xdr:row>
      <xdr:rowOff>190500</xdr:rowOff>
    </xdr:to>
    <xdr:graphicFrame>
      <xdr:nvGraphicFramePr>
        <xdr:cNvPr id="1" name="2 Gráfico"/>
        <xdr:cNvGraphicFramePr/>
      </xdr:nvGraphicFramePr>
      <xdr:xfrm>
        <a:off x="4248150" y="438150"/>
        <a:ext cx="5200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%20de%20Joventut\OBSERVATORI\Poblaci&#243;%20resident,%20per%20grup%20d'edat,%20Illa%20i%20sexe.%20Padr&#243;%202011%20per%20pir&#224;mide.%20Font%20IBEST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àmide Illes Balears 2011"/>
      <sheetName val="Piràmide per Illes 2011"/>
    </sheetNames>
    <sheetDataSet>
      <sheetData sheetId="0">
        <row r="32">
          <cell r="D32" t="str">
            <v>Homes %</v>
          </cell>
          <cell r="E32" t="str">
            <v>Dones %</v>
          </cell>
        </row>
        <row r="33">
          <cell r="A33" t="str">
            <v>0-4</v>
          </cell>
          <cell r="D33">
            <v>-2.7679105644165825</v>
          </cell>
          <cell r="E33">
            <v>2.5880547724671508</v>
          </cell>
        </row>
        <row r="34">
          <cell r="A34" t="str">
            <v>5-9</v>
          </cell>
          <cell r="D34">
            <v>-2.6413287408118125</v>
          </cell>
          <cell r="E34">
            <v>2.493006107191177</v>
          </cell>
        </row>
        <row r="35">
          <cell r="A35" t="str">
            <v>10-14</v>
          </cell>
          <cell r="D35">
            <v>-2.4311975233444194</v>
          </cell>
          <cell r="E35">
            <v>2.2981473595696396</v>
          </cell>
        </row>
        <row r="36">
          <cell r="A36" t="str">
            <v>15-19</v>
          </cell>
          <cell r="D36">
            <v>-2.4360487784719265</v>
          </cell>
          <cell r="E36">
            <v>2.322673149380926</v>
          </cell>
        </row>
        <row r="37">
          <cell r="A37" t="str">
            <v>20-24</v>
          </cell>
          <cell r="D37">
            <v>-2.856221375348796</v>
          </cell>
          <cell r="E37">
            <v>2.8641271244454747</v>
          </cell>
        </row>
        <row r="38">
          <cell r="A38" t="str">
            <v>25-29</v>
          </cell>
          <cell r="D38">
            <v>-3.870043858939875</v>
          </cell>
          <cell r="E38">
            <v>3.8518965712406814</v>
          </cell>
        </row>
        <row r="39">
          <cell r="A39" t="str">
            <v>30-34</v>
          </cell>
          <cell r="D39">
            <v>-4.894557071423053</v>
          </cell>
          <cell r="E39">
            <v>4.580573059003839</v>
          </cell>
        </row>
        <row r="40">
          <cell r="A40" t="str">
            <v>35-39</v>
          </cell>
          <cell r="D40">
            <v>-4.946663145014797</v>
          </cell>
          <cell r="E40">
            <v>4.485793907901616</v>
          </cell>
        </row>
        <row r="41">
          <cell r="A41" t="str">
            <v>40-44</v>
          </cell>
          <cell r="D41">
            <v>-4.396944068621902</v>
          </cell>
          <cell r="E41">
            <v>4.053942363495563</v>
          </cell>
        </row>
        <row r="42">
          <cell r="A42" t="str">
            <v>45-49</v>
          </cell>
          <cell r="D42">
            <v>-3.8898082316815707</v>
          </cell>
          <cell r="E42">
            <v>3.715791913496731</v>
          </cell>
        </row>
        <row r="43">
          <cell r="A43" t="str">
            <v>50-54</v>
          </cell>
          <cell r="D43">
            <v>-3.330566321149496</v>
          </cell>
          <cell r="E43">
            <v>3.2860066444227636</v>
          </cell>
        </row>
        <row r="44">
          <cell r="A44" t="str">
            <v>55-59</v>
          </cell>
          <cell r="D44">
            <v>-2.8238796744987487</v>
          </cell>
          <cell r="E44">
            <v>2.821004856645411</v>
          </cell>
        </row>
        <row r="45">
          <cell r="A45" t="str">
            <v>60-64</v>
          </cell>
          <cell r="D45">
            <v>-2.52211363795622</v>
          </cell>
          <cell r="E45">
            <v>2.5770046913433844</v>
          </cell>
        </row>
        <row r="46">
          <cell r="A46" t="str">
            <v>65-69</v>
          </cell>
          <cell r="D46">
            <v>-2.0695993402293027</v>
          </cell>
          <cell r="E46">
            <v>2.149824725949004</v>
          </cell>
        </row>
        <row r="47">
          <cell r="A47" t="str">
            <v>70-74</v>
          </cell>
          <cell r="D47">
            <v>-1.5496166610068691</v>
          </cell>
          <cell r="E47">
            <v>1.7025210355812612</v>
          </cell>
        </row>
        <row r="48">
          <cell r="A48" t="str">
            <v>75-79</v>
          </cell>
          <cell r="D48">
            <v>-1.2580921630668558</v>
          </cell>
          <cell r="E48">
            <v>1.6065739897261198</v>
          </cell>
        </row>
        <row r="49">
          <cell r="A49" t="str">
            <v>80-84</v>
          </cell>
          <cell r="D49">
            <v>-0.8124953957995318</v>
          </cell>
          <cell r="E49">
            <v>1.2692320822485388</v>
          </cell>
        </row>
        <row r="50">
          <cell r="A50" t="str">
            <v>85 o més</v>
          </cell>
          <cell r="D50">
            <v>-0.594548267293377</v>
          </cell>
          <cell r="E50">
            <v>1.2421908268155821</v>
          </cell>
        </row>
      </sheetData>
      <sheetData sheetId="1">
        <row r="4">
          <cell r="C4" t="str">
            <v>Homes</v>
          </cell>
          <cell r="D4" t="str">
            <v>Dones</v>
          </cell>
        </row>
        <row r="5">
          <cell r="A5" t="str">
            <v>0-4</v>
          </cell>
          <cell r="C5">
            <v>-24472</v>
          </cell>
          <cell r="D5">
            <v>22881</v>
          </cell>
        </row>
        <row r="6">
          <cell r="A6" t="str">
            <v>5-9</v>
          </cell>
          <cell r="C6">
            <v>-23296</v>
          </cell>
          <cell r="D6">
            <v>21872</v>
          </cell>
        </row>
        <row r="7">
          <cell r="A7" t="str">
            <v>10-14</v>
          </cell>
          <cell r="C7">
            <v>-21404</v>
          </cell>
          <cell r="D7">
            <v>20163</v>
          </cell>
        </row>
        <row r="8">
          <cell r="A8" t="str">
            <v>15-19</v>
          </cell>
          <cell r="C8">
            <v>-21570</v>
          </cell>
          <cell r="D8">
            <v>20551</v>
          </cell>
        </row>
        <row r="9">
          <cell r="A9" t="str">
            <v>20-24</v>
          </cell>
          <cell r="C9">
            <v>-24871</v>
          </cell>
          <cell r="D9">
            <v>24938</v>
          </cell>
        </row>
        <row r="10">
          <cell r="A10" t="str">
            <v>25-29</v>
          </cell>
          <cell r="C10">
            <v>-32779</v>
          </cell>
          <cell r="D10">
            <v>32886</v>
          </cell>
        </row>
        <row r="11">
          <cell r="A11" t="str">
            <v>30-34</v>
          </cell>
          <cell r="C11">
            <v>-41760</v>
          </cell>
          <cell r="D11">
            <v>39372</v>
          </cell>
        </row>
        <row r="12">
          <cell r="A12" t="str">
            <v>35-39</v>
          </cell>
          <cell r="C12">
            <v>-42455</v>
          </cell>
          <cell r="D12">
            <v>38881</v>
          </cell>
        </row>
        <row r="13">
          <cell r="A13" t="str">
            <v>40-44</v>
          </cell>
          <cell r="C13">
            <v>-37984</v>
          </cell>
          <cell r="D13">
            <v>35514</v>
          </cell>
        </row>
        <row r="14">
          <cell r="A14" t="str">
            <v>45-49</v>
          </cell>
          <cell r="C14">
            <v>-33690</v>
          </cell>
          <cell r="D14">
            <v>32544</v>
          </cell>
        </row>
        <row r="15">
          <cell r="A15" t="str">
            <v>50-54</v>
          </cell>
          <cell r="C15">
            <v>-28748</v>
          </cell>
          <cell r="D15">
            <v>28701</v>
          </cell>
        </row>
        <row r="16">
          <cell r="A16" t="str">
            <v>55-59</v>
          </cell>
          <cell r="C16">
            <v>-24519</v>
          </cell>
          <cell r="D16">
            <v>24791</v>
          </cell>
        </row>
        <row r="17">
          <cell r="A17" t="str">
            <v>60-64</v>
          </cell>
          <cell r="C17">
            <v>-21879</v>
          </cell>
          <cell r="D17">
            <v>22738</v>
          </cell>
        </row>
        <row r="18">
          <cell r="A18" t="str">
            <v>65-69</v>
          </cell>
          <cell r="C18">
            <v>-18373</v>
          </cell>
          <cell r="D18">
            <v>19331</v>
          </cell>
        </row>
        <row r="19">
          <cell r="A19" t="str">
            <v>70-74</v>
          </cell>
          <cell r="C19">
            <v>-13692</v>
          </cell>
          <cell r="D19">
            <v>15167</v>
          </cell>
        </row>
        <row r="20">
          <cell r="A20" t="str">
            <v>75-79</v>
          </cell>
          <cell r="C20">
            <v>-11263</v>
          </cell>
          <cell r="D20">
            <v>14656</v>
          </cell>
        </row>
        <row r="21">
          <cell r="A21" t="str">
            <v>80-84</v>
          </cell>
          <cell r="C21">
            <v>-7271</v>
          </cell>
          <cell r="D21">
            <v>11634</v>
          </cell>
        </row>
        <row r="22">
          <cell r="A22" t="str">
            <v>85 o més</v>
          </cell>
          <cell r="C22">
            <v>-5268</v>
          </cell>
          <cell r="D22">
            <v>11500</v>
          </cell>
        </row>
        <row r="27">
          <cell r="C27" t="str">
            <v>Homes</v>
          </cell>
          <cell r="D27" t="str">
            <v>Dones</v>
          </cell>
        </row>
        <row r="28">
          <cell r="A28" t="str">
            <v>0-4</v>
          </cell>
          <cell r="C28">
            <v>-2596</v>
          </cell>
          <cell r="D28">
            <v>2438</v>
          </cell>
        </row>
        <row r="29">
          <cell r="A29" t="str">
            <v>5-9</v>
          </cell>
          <cell r="C29">
            <v>-2602</v>
          </cell>
          <cell r="D29">
            <v>2510</v>
          </cell>
        </row>
        <row r="30">
          <cell r="A30" t="str">
            <v>10-14</v>
          </cell>
          <cell r="C30">
            <v>-2442</v>
          </cell>
          <cell r="D30">
            <v>2401</v>
          </cell>
        </row>
        <row r="31">
          <cell r="A31" t="str">
            <v>15-19</v>
          </cell>
          <cell r="C31">
            <v>-2313</v>
          </cell>
          <cell r="D31">
            <v>2160</v>
          </cell>
        </row>
        <row r="32">
          <cell r="A32" t="str">
            <v>20-24</v>
          </cell>
          <cell r="C32">
            <v>-2634</v>
          </cell>
          <cell r="D32">
            <v>2653</v>
          </cell>
        </row>
        <row r="33">
          <cell r="A33" t="str">
            <v>25-29</v>
          </cell>
          <cell r="C33">
            <v>-3442</v>
          </cell>
          <cell r="D33">
            <v>3435</v>
          </cell>
        </row>
        <row r="34">
          <cell r="A34" t="str">
            <v>30-34</v>
          </cell>
          <cell r="C34">
            <v>-4328</v>
          </cell>
          <cell r="D34">
            <v>4212</v>
          </cell>
        </row>
        <row r="35">
          <cell r="A35" t="str">
            <v>35-39</v>
          </cell>
          <cell r="C35">
            <v>-4511</v>
          </cell>
          <cell r="D35">
            <v>4257</v>
          </cell>
        </row>
        <row r="36">
          <cell r="A36" t="str">
            <v>40-44</v>
          </cell>
          <cell r="C36">
            <v>-4205</v>
          </cell>
          <cell r="D36">
            <v>3765</v>
          </cell>
        </row>
        <row r="37">
          <cell r="A37" t="str">
            <v>45-49</v>
          </cell>
          <cell r="C37">
            <v>-3660</v>
          </cell>
          <cell r="D37">
            <v>3640</v>
          </cell>
        </row>
        <row r="38">
          <cell r="A38" t="str">
            <v>50-54</v>
          </cell>
          <cell r="C38">
            <v>-3165</v>
          </cell>
          <cell r="D38">
            <v>3143</v>
          </cell>
        </row>
        <row r="39">
          <cell r="A39" t="str">
            <v>55-59</v>
          </cell>
          <cell r="C39">
            <v>-2756</v>
          </cell>
          <cell r="D39">
            <v>2675</v>
          </cell>
        </row>
        <row r="40">
          <cell r="A40" t="str">
            <v>60-64</v>
          </cell>
          <cell r="C40">
            <v>-2513</v>
          </cell>
          <cell r="D40">
            <v>2611</v>
          </cell>
        </row>
        <row r="41">
          <cell r="A41" t="str">
            <v>65-69</v>
          </cell>
          <cell r="C41">
            <v>-1988</v>
          </cell>
          <cell r="D41">
            <v>2066</v>
          </cell>
        </row>
        <row r="42">
          <cell r="A42" t="str">
            <v>70-74</v>
          </cell>
          <cell r="C42">
            <v>-1633</v>
          </cell>
          <cell r="D42">
            <v>1808</v>
          </cell>
        </row>
        <row r="43">
          <cell r="A43" t="str">
            <v>75-79</v>
          </cell>
          <cell r="C43">
            <v>-1224</v>
          </cell>
          <cell r="D43">
            <v>1427</v>
          </cell>
        </row>
        <row r="44">
          <cell r="A44" t="str">
            <v>80-84</v>
          </cell>
          <cell r="C44">
            <v>-783</v>
          </cell>
          <cell r="D44">
            <v>1123</v>
          </cell>
        </row>
        <row r="45">
          <cell r="A45" t="str">
            <v>85 o més</v>
          </cell>
          <cell r="C45">
            <v>-642</v>
          </cell>
          <cell r="D45">
            <v>1114</v>
          </cell>
        </row>
        <row r="50">
          <cell r="C50" t="str">
            <v>Homes</v>
          </cell>
          <cell r="D50" t="str">
            <v>Dones</v>
          </cell>
        </row>
        <row r="51">
          <cell r="A51" t="str">
            <v>0-4</v>
          </cell>
          <cell r="C51">
            <v>-3514</v>
          </cell>
          <cell r="D51">
            <v>3286</v>
          </cell>
        </row>
        <row r="52">
          <cell r="A52" t="str">
            <v>5-9</v>
          </cell>
          <cell r="C52">
            <v>-3278</v>
          </cell>
          <cell r="D52">
            <v>3167</v>
          </cell>
        </row>
        <row r="53">
          <cell r="A53" t="str">
            <v>10-14</v>
          </cell>
          <cell r="C53">
            <v>-2990</v>
          </cell>
          <cell r="D53">
            <v>2825</v>
          </cell>
        </row>
        <row r="54">
          <cell r="A54" t="str">
            <v>15-19</v>
          </cell>
          <cell r="C54">
            <v>-3030</v>
          </cell>
          <cell r="D54">
            <v>2938</v>
          </cell>
        </row>
        <row r="55">
          <cell r="A55" t="str">
            <v>20-24</v>
          </cell>
          <cell r="C55">
            <v>-3992</v>
          </cell>
          <cell r="D55">
            <v>4012</v>
          </cell>
        </row>
        <row r="56">
          <cell r="A56" t="str">
            <v>25-29</v>
          </cell>
          <cell r="C56">
            <v>-6388</v>
          </cell>
          <cell r="D56">
            <v>6079</v>
          </cell>
        </row>
        <row r="57">
          <cell r="A57" t="str">
            <v>30-34</v>
          </cell>
          <cell r="C57">
            <v>-7759</v>
          </cell>
          <cell r="D57">
            <v>6823</v>
          </cell>
        </row>
        <row r="58">
          <cell r="A58" t="str">
            <v>35-39</v>
          </cell>
          <cell r="C58">
            <v>-7494</v>
          </cell>
          <cell r="D58">
            <v>6303</v>
          </cell>
        </row>
        <row r="59">
          <cell r="A59" t="str">
            <v>40-44</v>
          </cell>
          <cell r="C59">
            <v>-6212</v>
          </cell>
          <cell r="D59">
            <v>5437</v>
          </cell>
        </row>
        <row r="60">
          <cell r="A60" t="str">
            <v>45-49</v>
          </cell>
          <cell r="C60">
            <v>-5515</v>
          </cell>
          <cell r="D60">
            <v>4809</v>
          </cell>
        </row>
        <row r="61">
          <cell r="A61" t="str">
            <v>50-54</v>
          </cell>
          <cell r="C61">
            <v>-4805</v>
          </cell>
          <cell r="D61">
            <v>4448</v>
          </cell>
        </row>
        <row r="62">
          <cell r="A62" t="str">
            <v>55-59</v>
          </cell>
          <cell r="C62">
            <v>-3874</v>
          </cell>
          <cell r="D62">
            <v>3665</v>
          </cell>
        </row>
        <row r="63">
          <cell r="A63" t="str">
            <v>60-64</v>
          </cell>
          <cell r="C63">
            <v>-3389</v>
          </cell>
          <cell r="D63">
            <v>3090</v>
          </cell>
        </row>
        <row r="64">
          <cell r="A64" t="str">
            <v>65-69</v>
          </cell>
          <cell r="C64">
            <v>-2458</v>
          </cell>
          <cell r="D64">
            <v>2316</v>
          </cell>
        </row>
        <row r="65">
          <cell r="A65" t="str">
            <v>70-74</v>
          </cell>
          <cell r="C65">
            <v>-1751</v>
          </cell>
          <cell r="D65">
            <v>1799</v>
          </cell>
        </row>
        <row r="66">
          <cell r="A66" t="str">
            <v>75-79</v>
          </cell>
          <cell r="C66">
            <v>-1393</v>
          </cell>
          <cell r="D66">
            <v>1660</v>
          </cell>
        </row>
        <row r="67">
          <cell r="A67" t="str">
            <v>80-84</v>
          </cell>
          <cell r="C67">
            <v>-910</v>
          </cell>
          <cell r="D67">
            <v>1279</v>
          </cell>
        </row>
        <row r="68">
          <cell r="A68" t="str">
            <v>85 o més</v>
          </cell>
          <cell r="C68">
            <v>-650</v>
          </cell>
          <cell r="D68">
            <v>1122</v>
          </cell>
        </row>
        <row r="74">
          <cell r="C74" t="str">
            <v>Homes</v>
          </cell>
          <cell r="D74" t="str">
            <v>Dones</v>
          </cell>
        </row>
        <row r="75">
          <cell r="A75" t="str">
            <v>0-4</v>
          </cell>
          <cell r="C75">
            <v>-228</v>
          </cell>
          <cell r="D75">
            <v>203</v>
          </cell>
        </row>
        <row r="76">
          <cell r="A76" t="str">
            <v>5-9</v>
          </cell>
          <cell r="C76">
            <v>-225</v>
          </cell>
          <cell r="D76">
            <v>201</v>
          </cell>
        </row>
        <row r="77">
          <cell r="A77" t="str">
            <v>10-14</v>
          </cell>
          <cell r="C77">
            <v>-226</v>
          </cell>
          <cell r="D77">
            <v>192</v>
          </cell>
        </row>
        <row r="78">
          <cell r="A78" t="str">
            <v>15-19</v>
          </cell>
          <cell r="C78">
            <v>-203</v>
          </cell>
          <cell r="D78">
            <v>205</v>
          </cell>
        </row>
        <row r="79">
          <cell r="A79" t="str">
            <v>20-24</v>
          </cell>
          <cell r="C79">
            <v>-296</v>
          </cell>
          <cell r="D79">
            <v>278</v>
          </cell>
        </row>
        <row r="80">
          <cell r="A80" t="str">
            <v>25-29</v>
          </cell>
          <cell r="C80">
            <v>-469</v>
          </cell>
          <cell r="D80">
            <v>476</v>
          </cell>
        </row>
        <row r="81">
          <cell r="A81" t="str">
            <v>30-34</v>
          </cell>
          <cell r="C81">
            <v>-635</v>
          </cell>
          <cell r="D81">
            <v>580</v>
          </cell>
        </row>
        <row r="82">
          <cell r="A82" t="str">
            <v>35-39</v>
          </cell>
          <cell r="C82">
            <v>-602</v>
          </cell>
          <cell r="D82">
            <v>491</v>
          </cell>
        </row>
        <row r="83">
          <cell r="A83" t="str">
            <v>40-44</v>
          </cell>
          <cell r="C83">
            <v>-542</v>
          </cell>
          <cell r="D83">
            <v>409</v>
          </cell>
        </row>
        <row r="84">
          <cell r="A84" t="str">
            <v>45-49</v>
          </cell>
          <cell r="C84">
            <v>-433</v>
          </cell>
          <cell r="D84">
            <v>368</v>
          </cell>
        </row>
        <row r="85">
          <cell r="A85" t="str">
            <v>50-54</v>
          </cell>
          <cell r="C85">
            <v>-355</v>
          </cell>
          <cell r="D85">
            <v>285</v>
          </cell>
        </row>
        <row r="86">
          <cell r="A86" t="str">
            <v>55-59</v>
          </cell>
          <cell r="C86">
            <v>-284</v>
          </cell>
          <cell r="D86">
            <v>270</v>
          </cell>
        </row>
        <row r="87">
          <cell r="A87" t="str">
            <v>60-64</v>
          </cell>
          <cell r="C87">
            <v>-293</v>
          </cell>
          <cell r="D87">
            <v>246</v>
          </cell>
        </row>
        <row r="88">
          <cell r="A88" t="str">
            <v>65-69</v>
          </cell>
          <cell r="C88">
            <v>-218</v>
          </cell>
          <cell r="D88">
            <v>217</v>
          </cell>
        </row>
        <row r="89">
          <cell r="A89" t="str">
            <v>70-74</v>
          </cell>
          <cell r="C89">
            <v>-173</v>
          </cell>
          <cell r="D89">
            <v>177</v>
          </cell>
        </row>
        <row r="90">
          <cell r="A90" t="str">
            <v>75-79</v>
          </cell>
          <cell r="C90">
            <v>-124</v>
          </cell>
          <cell r="D90">
            <v>140</v>
          </cell>
        </row>
        <row r="91">
          <cell r="A91" t="str">
            <v>80-84</v>
          </cell>
          <cell r="C91">
            <v>-80</v>
          </cell>
          <cell r="D91">
            <v>92</v>
          </cell>
        </row>
        <row r="92">
          <cell r="A92" t="str">
            <v>85 o més</v>
          </cell>
          <cell r="C92">
            <v>-58</v>
          </cell>
          <cell r="D92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ràmide Illes Balears 2011"/>
      <sheetName val="Piràmide per Ill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1">
      <selection activeCell="N12" sqref="N12"/>
    </sheetView>
  </sheetViews>
  <sheetFormatPr defaultColWidth="11.421875" defaultRowHeight="15"/>
  <sheetData>
    <row r="1" spans="1:5" ht="18.75">
      <c r="A1" s="56" t="s">
        <v>73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136">
        <v>41217</v>
      </c>
      <c r="C5" s="136">
        <v>21113</v>
      </c>
      <c r="D5" s="116">
        <f>C5*-1</f>
        <v>-21113</v>
      </c>
      <c r="E5" s="136">
        <v>20104</v>
      </c>
    </row>
    <row r="6" spans="1:5" ht="15">
      <c r="A6" s="96" t="s">
        <v>8</v>
      </c>
      <c r="B6" s="136">
        <v>46583</v>
      </c>
      <c r="C6" s="136">
        <v>23994</v>
      </c>
      <c r="D6" s="116">
        <f aca="true" t="shared" si="0" ref="D6:D22">C6*-1</f>
        <v>-23994</v>
      </c>
      <c r="E6" s="136">
        <v>22589</v>
      </c>
    </row>
    <row r="7" spans="1:5" ht="15">
      <c r="A7" s="96" t="s">
        <v>9</v>
      </c>
      <c r="B7" s="136">
        <v>49160</v>
      </c>
      <c r="C7" s="136">
        <v>25365</v>
      </c>
      <c r="D7" s="116">
        <f t="shared" si="0"/>
        <v>-25365</v>
      </c>
      <c r="E7" s="136">
        <v>23795</v>
      </c>
    </row>
    <row r="8" spans="1:5" ht="15">
      <c r="A8" s="96" t="s">
        <v>10</v>
      </c>
      <c r="B8" s="136">
        <v>46721</v>
      </c>
      <c r="C8" s="136">
        <v>24099</v>
      </c>
      <c r="D8" s="116">
        <f t="shared" si="0"/>
        <v>-24099</v>
      </c>
      <c r="E8" s="136">
        <v>22622</v>
      </c>
    </row>
    <row r="9" spans="1:5" ht="15">
      <c r="A9" s="96" t="s">
        <v>11</v>
      </c>
      <c r="B9" s="136">
        <v>49361</v>
      </c>
      <c r="C9" s="136">
        <v>25087</v>
      </c>
      <c r="D9" s="116">
        <f t="shared" si="0"/>
        <v>-25087</v>
      </c>
      <c r="E9" s="136">
        <v>24274</v>
      </c>
    </row>
    <row r="10" spans="1:5" ht="15">
      <c r="A10" s="96" t="s">
        <v>12</v>
      </c>
      <c r="B10" s="136">
        <v>58585</v>
      </c>
      <c r="C10" s="136">
        <v>29317</v>
      </c>
      <c r="D10" s="116">
        <f t="shared" si="0"/>
        <v>-29317</v>
      </c>
      <c r="E10" s="136">
        <v>29268</v>
      </c>
    </row>
    <row r="11" spans="1:5" ht="15">
      <c r="A11" s="96" t="s">
        <v>13</v>
      </c>
      <c r="B11" s="136">
        <v>63628</v>
      </c>
      <c r="C11" s="136">
        <v>31972</v>
      </c>
      <c r="D11" s="116">
        <f t="shared" si="0"/>
        <v>-31972</v>
      </c>
      <c r="E11" s="136">
        <v>31656</v>
      </c>
    </row>
    <row r="12" spans="1:5" ht="15">
      <c r="A12" s="96" t="s">
        <v>14</v>
      </c>
      <c r="B12" s="136">
        <v>72712</v>
      </c>
      <c r="C12" s="136">
        <v>36953</v>
      </c>
      <c r="D12" s="116">
        <f t="shared" si="0"/>
        <v>-36953</v>
      </c>
      <c r="E12" s="136">
        <v>35759</v>
      </c>
    </row>
    <row r="13" spans="1:5" ht="15">
      <c r="A13" s="96" t="s">
        <v>15</v>
      </c>
      <c r="B13" s="136">
        <v>80721</v>
      </c>
      <c r="C13" s="136">
        <v>41725</v>
      </c>
      <c r="D13" s="116">
        <f t="shared" si="0"/>
        <v>-41725</v>
      </c>
      <c r="E13" s="136">
        <v>38996</v>
      </c>
    </row>
    <row r="14" spans="1:5" ht="15">
      <c r="A14" s="96" t="s">
        <v>16</v>
      </c>
      <c r="B14" s="136">
        <v>77695</v>
      </c>
      <c r="C14" s="136">
        <v>40027</v>
      </c>
      <c r="D14" s="116">
        <f t="shared" si="0"/>
        <v>-40027</v>
      </c>
      <c r="E14" s="136">
        <v>37668</v>
      </c>
    </row>
    <row r="15" spans="1:5" ht="15">
      <c r="A15" s="96" t="s">
        <v>17</v>
      </c>
      <c r="B15" s="136">
        <v>69000</v>
      </c>
      <c r="C15" s="136">
        <v>34843</v>
      </c>
      <c r="D15" s="116">
        <f t="shared" si="0"/>
        <v>-34843</v>
      </c>
      <c r="E15" s="136">
        <v>34157</v>
      </c>
    </row>
    <row r="16" spans="1:5" ht="15">
      <c r="A16" s="96" t="s">
        <v>18</v>
      </c>
      <c r="B16" s="136">
        <v>60258</v>
      </c>
      <c r="C16" s="136">
        <v>29709</v>
      </c>
      <c r="D16" s="116">
        <f t="shared" si="0"/>
        <v>-29709</v>
      </c>
      <c r="E16" s="136">
        <v>30549</v>
      </c>
    </row>
    <row r="17" spans="1:5" ht="15">
      <c r="A17" s="96" t="s">
        <v>19</v>
      </c>
      <c r="B17" s="136">
        <v>49965</v>
      </c>
      <c r="C17" s="136">
        <v>24172</v>
      </c>
      <c r="D17" s="116">
        <f t="shared" si="0"/>
        <v>-24172</v>
      </c>
      <c r="E17" s="136">
        <v>25793</v>
      </c>
    </row>
    <row r="18" spans="1:5" ht="15">
      <c r="A18" s="96" t="s">
        <v>20</v>
      </c>
      <c r="B18" s="136">
        <v>41922</v>
      </c>
      <c r="C18" s="136">
        <v>20143</v>
      </c>
      <c r="D18" s="116">
        <f t="shared" si="0"/>
        <v>-20143</v>
      </c>
      <c r="E18" s="136">
        <v>21779</v>
      </c>
    </row>
    <row r="19" spans="1:5" ht="15">
      <c r="A19" s="96" t="s">
        <v>21</v>
      </c>
      <c r="B19" s="136">
        <v>36709</v>
      </c>
      <c r="C19" s="136">
        <v>17235</v>
      </c>
      <c r="D19" s="116">
        <f t="shared" si="0"/>
        <v>-17235</v>
      </c>
      <c r="E19" s="136">
        <v>19474</v>
      </c>
    </row>
    <row r="20" spans="1:5" ht="15">
      <c r="A20" s="96" t="s">
        <v>22</v>
      </c>
      <c r="B20" s="136">
        <v>27845</v>
      </c>
      <c r="C20" s="136">
        <v>12554</v>
      </c>
      <c r="D20" s="116">
        <f t="shared" si="0"/>
        <v>-12554</v>
      </c>
      <c r="E20" s="136">
        <v>15291</v>
      </c>
    </row>
    <row r="21" spans="1:5" ht="15">
      <c r="A21" s="96" t="s">
        <v>23</v>
      </c>
      <c r="B21" s="136">
        <v>18800</v>
      </c>
      <c r="C21" s="136">
        <v>7633</v>
      </c>
      <c r="D21" s="116">
        <f t="shared" si="0"/>
        <v>-7633</v>
      </c>
      <c r="E21" s="136">
        <v>11167</v>
      </c>
    </row>
    <row r="22" spans="1:5" ht="15">
      <c r="A22" s="96" t="s">
        <v>24</v>
      </c>
      <c r="B22" s="136">
        <v>21289</v>
      </c>
      <c r="C22" s="136">
        <v>6941</v>
      </c>
      <c r="D22" s="116">
        <f t="shared" si="0"/>
        <v>-6941</v>
      </c>
      <c r="E22" s="136">
        <v>14348</v>
      </c>
    </row>
    <row r="23" spans="1:5" ht="15">
      <c r="A23" s="96" t="s">
        <v>25</v>
      </c>
      <c r="B23" s="112">
        <f>SUM(B5:B22)</f>
        <v>912171</v>
      </c>
      <c r="C23" s="121">
        <f>SUM(C5:C22)</f>
        <v>452882</v>
      </c>
      <c r="D23" s="97"/>
      <c r="E23" s="121">
        <f>SUM(E5:E22)</f>
        <v>459289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137">
        <v>3895</v>
      </c>
      <c r="C28" s="137">
        <v>2011</v>
      </c>
      <c r="D28" s="138">
        <f>C28*-1</f>
        <v>-2011</v>
      </c>
      <c r="E28" s="137">
        <v>1884</v>
      </c>
    </row>
    <row r="29" spans="1:5" ht="15">
      <c r="A29" s="96" t="s">
        <v>8</v>
      </c>
      <c r="B29" s="136">
        <v>4487</v>
      </c>
      <c r="C29" s="136">
        <v>2299</v>
      </c>
      <c r="D29" s="116">
        <f aca="true" t="shared" si="1" ref="D29:D45">C29*-1</f>
        <v>-2299</v>
      </c>
      <c r="E29" s="136">
        <v>2188</v>
      </c>
    </row>
    <row r="30" spans="1:5" ht="15">
      <c r="A30" s="96" t="s">
        <v>9</v>
      </c>
      <c r="B30" s="136">
        <v>5123</v>
      </c>
      <c r="C30" s="136">
        <v>2638</v>
      </c>
      <c r="D30" s="116">
        <f t="shared" si="1"/>
        <v>-2638</v>
      </c>
      <c r="E30" s="136">
        <v>2485</v>
      </c>
    </row>
    <row r="31" spans="1:5" ht="15">
      <c r="A31" s="96" t="s">
        <v>10</v>
      </c>
      <c r="B31" s="136">
        <v>5122</v>
      </c>
      <c r="C31" s="136">
        <v>2572</v>
      </c>
      <c r="D31" s="116">
        <f t="shared" si="1"/>
        <v>-2572</v>
      </c>
      <c r="E31" s="136">
        <v>2550</v>
      </c>
    </row>
    <row r="32" spans="1:5" ht="15">
      <c r="A32" s="96" t="s">
        <v>11</v>
      </c>
      <c r="B32" s="136">
        <v>5181</v>
      </c>
      <c r="C32" s="136">
        <v>2624</v>
      </c>
      <c r="D32" s="116">
        <f t="shared" si="1"/>
        <v>-2624</v>
      </c>
      <c r="E32" s="136">
        <v>2557</v>
      </c>
    </row>
    <row r="33" spans="1:5" ht="15">
      <c r="A33" s="96" t="s">
        <v>12</v>
      </c>
      <c r="B33" s="136">
        <v>5625</v>
      </c>
      <c r="C33" s="136">
        <v>2806</v>
      </c>
      <c r="D33" s="116">
        <f t="shared" si="1"/>
        <v>-2806</v>
      </c>
      <c r="E33" s="136">
        <v>2819</v>
      </c>
    </row>
    <row r="34" spans="1:5" ht="15">
      <c r="A34" s="96" t="s">
        <v>13</v>
      </c>
      <c r="B34" s="136">
        <v>6263</v>
      </c>
      <c r="C34" s="136">
        <v>3116</v>
      </c>
      <c r="D34" s="116">
        <f t="shared" si="1"/>
        <v>-3116</v>
      </c>
      <c r="E34" s="136">
        <v>3147</v>
      </c>
    </row>
    <row r="35" spans="1:5" ht="15">
      <c r="A35" s="96" t="s">
        <v>14</v>
      </c>
      <c r="B35" s="136">
        <v>7255</v>
      </c>
      <c r="C35" s="136">
        <v>3606</v>
      </c>
      <c r="D35" s="116">
        <f t="shared" si="1"/>
        <v>-3606</v>
      </c>
      <c r="E35" s="136">
        <v>3649</v>
      </c>
    </row>
    <row r="36" spans="1:5" ht="15">
      <c r="A36" s="96" t="s">
        <v>15</v>
      </c>
      <c r="B36" s="136">
        <v>8182</v>
      </c>
      <c r="C36" s="136">
        <v>4185</v>
      </c>
      <c r="D36" s="116">
        <f t="shared" si="1"/>
        <v>-4185</v>
      </c>
      <c r="E36" s="136">
        <v>3997</v>
      </c>
    </row>
    <row r="37" spans="1:5" ht="15">
      <c r="A37" s="96" t="s">
        <v>16</v>
      </c>
      <c r="B37" s="136">
        <v>8311</v>
      </c>
      <c r="C37" s="136">
        <v>4325</v>
      </c>
      <c r="D37" s="116">
        <f t="shared" si="1"/>
        <v>-4325</v>
      </c>
      <c r="E37" s="136">
        <v>3986</v>
      </c>
    </row>
    <row r="38" spans="1:5" ht="15">
      <c r="A38" s="96" t="s">
        <v>17</v>
      </c>
      <c r="B38" s="136">
        <v>7575</v>
      </c>
      <c r="C38" s="136">
        <v>3868</v>
      </c>
      <c r="D38" s="116">
        <f t="shared" si="1"/>
        <v>-3868</v>
      </c>
      <c r="E38" s="136">
        <v>3707</v>
      </c>
    </row>
    <row r="39" spans="1:5" ht="15">
      <c r="A39" s="96" t="s">
        <v>18</v>
      </c>
      <c r="B39" s="136">
        <v>6798</v>
      </c>
      <c r="C39" s="136">
        <v>3387</v>
      </c>
      <c r="D39" s="116">
        <f t="shared" si="1"/>
        <v>-3387</v>
      </c>
      <c r="E39" s="136">
        <v>3411</v>
      </c>
    </row>
    <row r="40" spans="1:5" ht="15">
      <c r="A40" s="96" t="s">
        <v>19</v>
      </c>
      <c r="B40" s="136">
        <v>5717</v>
      </c>
      <c r="C40" s="136">
        <v>2776</v>
      </c>
      <c r="D40" s="116">
        <f t="shared" si="1"/>
        <v>-2776</v>
      </c>
      <c r="E40" s="136">
        <v>2941</v>
      </c>
    </row>
    <row r="41" spans="1:5" ht="15">
      <c r="A41" s="96" t="s">
        <v>20</v>
      </c>
      <c r="B41" s="136">
        <v>4748</v>
      </c>
      <c r="C41" s="136">
        <v>2390</v>
      </c>
      <c r="D41" s="116">
        <f t="shared" si="1"/>
        <v>-2390</v>
      </c>
      <c r="E41" s="136">
        <v>2358</v>
      </c>
    </row>
    <row r="42" spans="1:5" ht="15">
      <c r="A42" s="96" t="s">
        <v>21</v>
      </c>
      <c r="B42" s="136">
        <v>4178</v>
      </c>
      <c r="C42" s="136">
        <v>2001</v>
      </c>
      <c r="D42" s="116">
        <f t="shared" si="1"/>
        <v>-2001</v>
      </c>
      <c r="E42" s="136">
        <v>2177</v>
      </c>
    </row>
    <row r="43" spans="1:5" ht="15">
      <c r="A43" s="96" t="s">
        <v>22</v>
      </c>
      <c r="B43" s="136">
        <v>2874</v>
      </c>
      <c r="C43" s="136">
        <v>1305</v>
      </c>
      <c r="D43" s="116">
        <f t="shared" si="1"/>
        <v>-1305</v>
      </c>
      <c r="E43" s="136">
        <v>1569</v>
      </c>
    </row>
    <row r="44" spans="1:5" ht="15">
      <c r="A44" s="96" t="s">
        <v>23</v>
      </c>
      <c r="B44" s="136">
        <v>2188</v>
      </c>
      <c r="C44" s="136">
        <v>954</v>
      </c>
      <c r="D44" s="116">
        <f t="shared" si="1"/>
        <v>-954</v>
      </c>
      <c r="E44" s="136">
        <v>1234</v>
      </c>
    </row>
    <row r="45" spans="1:5" ht="15">
      <c r="A45" s="96" t="s">
        <v>24</v>
      </c>
      <c r="B45" s="136">
        <v>2119</v>
      </c>
      <c r="C45" s="136">
        <v>748</v>
      </c>
      <c r="D45" s="116">
        <f t="shared" si="1"/>
        <v>-748</v>
      </c>
      <c r="E45" s="136">
        <v>1371</v>
      </c>
    </row>
    <row r="46" spans="1:5" ht="15">
      <c r="A46" s="96" t="s">
        <v>25</v>
      </c>
      <c r="B46" s="121">
        <f>SUM(B28:B45)</f>
        <v>95641</v>
      </c>
      <c r="C46" s="121">
        <f>SUM(C28:C45)</f>
        <v>47611</v>
      </c>
      <c r="D46" s="97"/>
      <c r="E46" s="121">
        <f>SUM(E28:E45)</f>
        <v>48030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">
      <c r="A51" s="131" t="s">
        <v>7</v>
      </c>
      <c r="B51" s="136">
        <v>6877</v>
      </c>
      <c r="C51" s="136">
        <v>3565</v>
      </c>
      <c r="D51" s="116">
        <f>C51*-1</f>
        <v>-3565</v>
      </c>
      <c r="E51" s="136">
        <v>3312</v>
      </c>
    </row>
    <row r="52" spans="1:5" ht="15">
      <c r="A52" s="131" t="s">
        <v>8</v>
      </c>
      <c r="B52" s="136">
        <v>7284</v>
      </c>
      <c r="C52" s="136">
        <v>3663</v>
      </c>
      <c r="D52" s="116">
        <f aca="true" t="shared" si="2" ref="D52:D68">C52*-1</f>
        <v>-3663</v>
      </c>
      <c r="E52" s="136">
        <v>3621</v>
      </c>
    </row>
    <row r="53" spans="1:5" ht="15">
      <c r="A53" s="131" t="s">
        <v>9</v>
      </c>
      <c r="B53" s="136">
        <v>7268</v>
      </c>
      <c r="C53" s="136">
        <v>3745</v>
      </c>
      <c r="D53" s="116">
        <f t="shared" si="2"/>
        <v>-3745</v>
      </c>
      <c r="E53" s="136">
        <v>3523</v>
      </c>
    </row>
    <row r="54" spans="1:5" ht="15">
      <c r="A54" s="131" t="s">
        <v>10</v>
      </c>
      <c r="B54" s="136">
        <v>6528</v>
      </c>
      <c r="C54" s="136">
        <v>3328</v>
      </c>
      <c r="D54" s="116">
        <f t="shared" si="2"/>
        <v>-3328</v>
      </c>
      <c r="E54" s="136">
        <v>3200</v>
      </c>
    </row>
    <row r="55" spans="1:5" ht="15">
      <c r="A55" s="131" t="s">
        <v>11</v>
      </c>
      <c r="B55" s="136">
        <v>7113</v>
      </c>
      <c r="C55" s="136">
        <v>3699</v>
      </c>
      <c r="D55" s="116">
        <f t="shared" si="2"/>
        <v>-3699</v>
      </c>
      <c r="E55" s="136">
        <v>3414</v>
      </c>
    </row>
    <row r="56" spans="1:5" ht="15">
      <c r="A56" s="131" t="s">
        <v>12</v>
      </c>
      <c r="B56" s="136">
        <v>10580</v>
      </c>
      <c r="C56" s="136">
        <v>5302</v>
      </c>
      <c r="D56" s="116">
        <f t="shared" si="2"/>
        <v>-5302</v>
      </c>
      <c r="E56" s="136">
        <v>5278</v>
      </c>
    </row>
    <row r="57" spans="1:5" ht="15">
      <c r="A57" s="131" t="s">
        <v>13</v>
      </c>
      <c r="B57" s="136">
        <v>14167</v>
      </c>
      <c r="C57" s="136">
        <v>7113</v>
      </c>
      <c r="D57" s="116">
        <f t="shared" si="2"/>
        <v>-7113</v>
      </c>
      <c r="E57" s="136">
        <v>7054</v>
      </c>
    </row>
    <row r="58" spans="1:5" ht="15">
      <c r="A58" s="131" t="s">
        <v>14</v>
      </c>
      <c r="B58" s="136">
        <v>15714</v>
      </c>
      <c r="C58" s="136">
        <v>8106</v>
      </c>
      <c r="D58" s="116">
        <f t="shared" si="2"/>
        <v>-8106</v>
      </c>
      <c r="E58" s="136">
        <v>7608</v>
      </c>
    </row>
    <row r="59" spans="1:5" ht="15">
      <c r="A59" s="131" t="s">
        <v>15</v>
      </c>
      <c r="B59" s="136">
        <v>15471</v>
      </c>
      <c r="C59" s="136">
        <v>8304</v>
      </c>
      <c r="D59" s="116">
        <f t="shared" si="2"/>
        <v>-8304</v>
      </c>
      <c r="E59" s="136">
        <v>7167</v>
      </c>
    </row>
    <row r="60" spans="1:5" ht="15">
      <c r="A60" s="131" t="s">
        <v>16</v>
      </c>
      <c r="B60" s="136">
        <v>13433</v>
      </c>
      <c r="C60" s="136">
        <v>7192</v>
      </c>
      <c r="D60" s="116">
        <f t="shared" si="2"/>
        <v>-7192</v>
      </c>
      <c r="E60" s="136">
        <v>6241</v>
      </c>
    </row>
    <row r="61" spans="1:5" ht="15">
      <c r="A61" s="131" t="s">
        <v>17</v>
      </c>
      <c r="B61" s="136">
        <v>11034</v>
      </c>
      <c r="C61" s="136">
        <v>5853</v>
      </c>
      <c r="D61" s="116">
        <f t="shared" si="2"/>
        <v>-5853</v>
      </c>
      <c r="E61" s="136">
        <v>5181</v>
      </c>
    </row>
    <row r="62" spans="1:5" ht="15">
      <c r="A62" s="131" t="s">
        <v>18</v>
      </c>
      <c r="B62" s="136">
        <v>9416</v>
      </c>
      <c r="C62" s="136">
        <v>4852</v>
      </c>
      <c r="D62" s="116">
        <f t="shared" si="2"/>
        <v>-4852</v>
      </c>
      <c r="E62" s="136">
        <v>4564</v>
      </c>
    </row>
    <row r="63" spans="1:5" ht="15">
      <c r="A63" s="131" t="s">
        <v>19</v>
      </c>
      <c r="B63" s="136">
        <v>7851</v>
      </c>
      <c r="C63" s="136">
        <v>3921</v>
      </c>
      <c r="D63" s="116">
        <f t="shared" si="2"/>
        <v>-3921</v>
      </c>
      <c r="E63" s="136">
        <v>3930</v>
      </c>
    </row>
    <row r="64" spans="1:5" ht="15">
      <c r="A64" s="131" t="s">
        <v>20</v>
      </c>
      <c r="B64" s="136">
        <v>6076</v>
      </c>
      <c r="C64" s="136">
        <v>3048</v>
      </c>
      <c r="D64" s="116">
        <f t="shared" si="2"/>
        <v>-3048</v>
      </c>
      <c r="E64" s="136">
        <v>3028</v>
      </c>
    </row>
    <row r="65" spans="1:5" ht="15">
      <c r="A65" s="131" t="s">
        <v>21</v>
      </c>
      <c r="B65" s="136">
        <v>5020</v>
      </c>
      <c r="C65" s="136">
        <v>2507</v>
      </c>
      <c r="D65" s="116">
        <f t="shared" si="2"/>
        <v>-2507</v>
      </c>
      <c r="E65" s="136">
        <v>2513</v>
      </c>
    </row>
    <row r="66" spans="1:5" ht="15">
      <c r="A66" s="131" t="s">
        <v>22</v>
      </c>
      <c r="B66" s="136">
        <v>3236</v>
      </c>
      <c r="C66" s="136">
        <v>1507</v>
      </c>
      <c r="D66" s="116">
        <f t="shared" si="2"/>
        <v>-1507</v>
      </c>
      <c r="E66" s="136">
        <v>1729</v>
      </c>
    </row>
    <row r="67" spans="1:5" ht="15">
      <c r="A67" s="131" t="s">
        <v>23</v>
      </c>
      <c r="B67" s="136">
        <v>2279</v>
      </c>
      <c r="C67" s="136">
        <v>950</v>
      </c>
      <c r="D67" s="116">
        <f t="shared" si="2"/>
        <v>-950</v>
      </c>
      <c r="E67" s="136">
        <v>1329</v>
      </c>
    </row>
    <row r="68" spans="1:5" ht="15">
      <c r="A68" s="131" t="s">
        <v>24</v>
      </c>
      <c r="B68" s="136">
        <v>2480</v>
      </c>
      <c r="C68" s="136">
        <v>922</v>
      </c>
      <c r="D68" s="116">
        <f t="shared" si="2"/>
        <v>-922</v>
      </c>
      <c r="E68" s="136">
        <v>1558</v>
      </c>
    </row>
    <row r="69" spans="1:5" ht="15">
      <c r="A69" s="96" t="s">
        <v>25</v>
      </c>
      <c r="B69" s="121">
        <f>SUM(B51:B68)</f>
        <v>151827</v>
      </c>
      <c r="C69" s="121">
        <f>SUM(C51:C68)</f>
        <v>77577</v>
      </c>
      <c r="D69" s="97"/>
      <c r="E69" s="121">
        <f>SUM(E51:E68)</f>
        <v>74250</v>
      </c>
    </row>
    <row r="70" spans="1:5" ht="15">
      <c r="A70" s="142" t="s">
        <v>50</v>
      </c>
      <c r="B70" s="142"/>
      <c r="C70" s="142"/>
      <c r="D70" s="142"/>
      <c r="E70" s="142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">
      <c r="A75" s="96" t="s">
        <v>7</v>
      </c>
      <c r="B75" s="136">
        <v>470</v>
      </c>
      <c r="C75" s="136">
        <v>258</v>
      </c>
      <c r="D75" s="116">
        <f>C75*-1</f>
        <v>-258</v>
      </c>
      <c r="E75" s="136">
        <v>212</v>
      </c>
    </row>
    <row r="76" spans="1:5" ht="15">
      <c r="A76" s="96" t="s">
        <v>8</v>
      </c>
      <c r="B76" s="136">
        <v>532</v>
      </c>
      <c r="C76" s="136">
        <v>258</v>
      </c>
      <c r="D76" s="116">
        <f aca="true" t="shared" si="3" ref="D76:D92">C76*-1</f>
        <v>-258</v>
      </c>
      <c r="E76" s="136">
        <v>274</v>
      </c>
    </row>
    <row r="77" spans="1:5" ht="15">
      <c r="A77" s="96" t="s">
        <v>9</v>
      </c>
      <c r="B77" s="136">
        <v>464</v>
      </c>
      <c r="C77" s="136">
        <v>246</v>
      </c>
      <c r="D77" s="116">
        <f t="shared" si="3"/>
        <v>-246</v>
      </c>
      <c r="E77" s="136">
        <v>218</v>
      </c>
    </row>
    <row r="78" spans="1:5" ht="15">
      <c r="A78" s="96" t="s">
        <v>10</v>
      </c>
      <c r="B78" s="136">
        <v>425</v>
      </c>
      <c r="C78" s="136">
        <v>222</v>
      </c>
      <c r="D78" s="116">
        <f t="shared" si="3"/>
        <v>-222</v>
      </c>
      <c r="E78" s="136">
        <v>203</v>
      </c>
    </row>
    <row r="79" spans="1:5" ht="15">
      <c r="A79" s="96" t="s">
        <v>11</v>
      </c>
      <c r="B79" s="136">
        <v>592</v>
      </c>
      <c r="C79" s="136">
        <v>305</v>
      </c>
      <c r="D79" s="116">
        <f t="shared" si="3"/>
        <v>-305</v>
      </c>
      <c r="E79" s="136">
        <v>287</v>
      </c>
    </row>
    <row r="80" spans="1:5" ht="15">
      <c r="A80" s="96" t="s">
        <v>12</v>
      </c>
      <c r="B80" s="136">
        <v>905</v>
      </c>
      <c r="C80" s="136">
        <v>445</v>
      </c>
      <c r="D80" s="116">
        <f t="shared" si="3"/>
        <v>-445</v>
      </c>
      <c r="E80" s="136">
        <v>460</v>
      </c>
    </row>
    <row r="81" spans="1:5" ht="15">
      <c r="A81" s="96" t="s">
        <v>13</v>
      </c>
      <c r="B81" s="136">
        <v>1182</v>
      </c>
      <c r="C81" s="136">
        <v>602</v>
      </c>
      <c r="D81" s="116">
        <f t="shared" si="3"/>
        <v>-602</v>
      </c>
      <c r="E81" s="136">
        <v>580</v>
      </c>
    </row>
    <row r="82" spans="1:5" ht="15">
      <c r="A82" s="96" t="s">
        <v>14</v>
      </c>
      <c r="B82" s="136">
        <v>1266</v>
      </c>
      <c r="C82" s="136">
        <v>681</v>
      </c>
      <c r="D82" s="116">
        <f t="shared" si="3"/>
        <v>-681</v>
      </c>
      <c r="E82" s="136">
        <v>585</v>
      </c>
    </row>
    <row r="83" spans="1:5" ht="15">
      <c r="A83" s="96" t="s">
        <v>15</v>
      </c>
      <c r="B83" s="136">
        <v>1232</v>
      </c>
      <c r="C83" s="136">
        <v>674</v>
      </c>
      <c r="D83" s="116">
        <f t="shared" si="3"/>
        <v>-674</v>
      </c>
      <c r="E83" s="136">
        <v>558</v>
      </c>
    </row>
    <row r="84" spans="1:5" ht="15">
      <c r="A84" s="96" t="s">
        <v>16</v>
      </c>
      <c r="B84" s="136">
        <v>1127</v>
      </c>
      <c r="C84" s="136">
        <v>626</v>
      </c>
      <c r="D84" s="116">
        <f t="shared" si="3"/>
        <v>-626</v>
      </c>
      <c r="E84" s="136">
        <v>501</v>
      </c>
    </row>
    <row r="85" spans="1:5" ht="15">
      <c r="A85" s="96" t="s">
        <v>17</v>
      </c>
      <c r="B85" s="136">
        <v>968</v>
      </c>
      <c r="C85" s="136">
        <v>524</v>
      </c>
      <c r="D85" s="116">
        <f t="shared" si="3"/>
        <v>-524</v>
      </c>
      <c r="E85" s="136">
        <v>444</v>
      </c>
    </row>
    <row r="86" spans="1:5" ht="15">
      <c r="A86" s="96" t="s">
        <v>18</v>
      </c>
      <c r="B86" s="136">
        <v>748</v>
      </c>
      <c r="C86" s="136">
        <v>409</v>
      </c>
      <c r="D86" s="116">
        <f t="shared" si="3"/>
        <v>-409</v>
      </c>
      <c r="E86" s="136">
        <v>339</v>
      </c>
    </row>
    <row r="87" spans="1:5" ht="15">
      <c r="A87" s="96" t="s">
        <v>19</v>
      </c>
      <c r="B87" s="136">
        <v>532</v>
      </c>
      <c r="C87" s="136">
        <v>295</v>
      </c>
      <c r="D87" s="116">
        <f t="shared" si="3"/>
        <v>-295</v>
      </c>
      <c r="E87" s="136">
        <v>237</v>
      </c>
    </row>
    <row r="88" spans="1:5" ht="15">
      <c r="A88" s="96" t="s">
        <v>20</v>
      </c>
      <c r="B88" s="136">
        <v>420</v>
      </c>
      <c r="C88" s="136">
        <v>214</v>
      </c>
      <c r="D88" s="116">
        <f t="shared" si="3"/>
        <v>-214</v>
      </c>
      <c r="E88" s="136">
        <v>206</v>
      </c>
    </row>
    <row r="89" spans="1:5" ht="15">
      <c r="A89" s="96" t="s">
        <v>21</v>
      </c>
      <c r="B89" s="136">
        <v>379</v>
      </c>
      <c r="C89" s="136">
        <v>181</v>
      </c>
      <c r="D89" s="116">
        <f t="shared" si="3"/>
        <v>-181</v>
      </c>
      <c r="E89" s="136">
        <v>198</v>
      </c>
    </row>
    <row r="90" spans="1:5" ht="15">
      <c r="A90" s="96" t="s">
        <v>22</v>
      </c>
      <c r="B90" s="136">
        <v>275</v>
      </c>
      <c r="C90" s="136">
        <v>135</v>
      </c>
      <c r="D90" s="116">
        <f t="shared" si="3"/>
        <v>-135</v>
      </c>
      <c r="E90" s="136">
        <v>140</v>
      </c>
    </row>
    <row r="91" spans="1:5" ht="15">
      <c r="A91" s="96" t="s">
        <v>23</v>
      </c>
      <c r="B91" s="136">
        <v>196</v>
      </c>
      <c r="C91" s="136">
        <v>79</v>
      </c>
      <c r="D91" s="116">
        <f t="shared" si="3"/>
        <v>-79</v>
      </c>
      <c r="E91" s="136">
        <v>117</v>
      </c>
    </row>
    <row r="92" spans="1:5" ht="15">
      <c r="A92" s="96" t="s">
        <v>24</v>
      </c>
      <c r="B92" s="136">
        <v>191</v>
      </c>
      <c r="C92" s="136">
        <v>74</v>
      </c>
      <c r="D92" s="116">
        <f t="shared" si="3"/>
        <v>-74</v>
      </c>
      <c r="E92" s="136">
        <v>117</v>
      </c>
    </row>
    <row r="93" spans="1:5" ht="15">
      <c r="A93" s="96" t="s">
        <v>25</v>
      </c>
      <c r="B93" s="139">
        <f>SUM(B75:B92)</f>
        <v>11904</v>
      </c>
      <c r="C93" s="139">
        <f>SUM(C75:C92)</f>
        <v>6228</v>
      </c>
      <c r="D93" s="132"/>
      <c r="E93" s="139">
        <f>SUM(E75:E92)</f>
        <v>5676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9"/>
  <ignoredErrors>
    <ignoredError sqref="A77" twoDigitTextYea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1">
      <selection activeCell="O74" sqref="O74"/>
    </sheetView>
  </sheetViews>
  <sheetFormatPr defaultColWidth="11.421875" defaultRowHeight="15"/>
  <sheetData>
    <row r="1" spans="1:5" ht="18.75">
      <c r="A1" s="56" t="s">
        <v>65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112">
        <v>42595</v>
      </c>
      <c r="C5" s="112">
        <v>21967</v>
      </c>
      <c r="D5" s="103">
        <f>C5*-1</f>
        <v>-21967</v>
      </c>
      <c r="E5" s="112">
        <v>20628</v>
      </c>
    </row>
    <row r="6" spans="1:5" ht="15">
      <c r="A6" s="96" t="s">
        <v>8</v>
      </c>
      <c r="B6" s="112">
        <v>48522</v>
      </c>
      <c r="C6" s="112">
        <v>24861</v>
      </c>
      <c r="D6" s="103">
        <f aca="true" t="shared" si="0" ref="D6:D22">C6*-1</f>
        <v>-24861</v>
      </c>
      <c r="E6" s="112">
        <v>23661</v>
      </c>
    </row>
    <row r="7" spans="1:5" ht="15">
      <c r="A7" s="96" t="s">
        <v>9</v>
      </c>
      <c r="B7" s="112">
        <v>44802</v>
      </c>
      <c r="C7" s="112">
        <v>23051</v>
      </c>
      <c r="D7" s="103">
        <f t="shared" si="0"/>
        <v>-23051</v>
      </c>
      <c r="E7" s="112">
        <v>21751</v>
      </c>
    </row>
    <row r="8" spans="1:5" ht="15">
      <c r="A8" s="96" t="s">
        <v>10</v>
      </c>
      <c r="B8" s="112">
        <v>41644</v>
      </c>
      <c r="C8" s="112">
        <v>21447</v>
      </c>
      <c r="D8" s="103">
        <f t="shared" si="0"/>
        <v>-21447</v>
      </c>
      <c r="E8" s="112">
        <v>20197</v>
      </c>
    </row>
    <row r="9" spans="1:5" ht="15">
      <c r="A9" s="96" t="s">
        <v>11</v>
      </c>
      <c r="B9" s="112">
        <v>45600</v>
      </c>
      <c r="C9" s="112">
        <v>22837</v>
      </c>
      <c r="D9" s="103">
        <f t="shared" si="0"/>
        <v>-22837</v>
      </c>
      <c r="E9" s="112">
        <v>22763</v>
      </c>
    </row>
    <row r="10" spans="1:5" ht="15">
      <c r="A10" s="96" t="s">
        <v>12</v>
      </c>
      <c r="B10" s="112">
        <v>53855</v>
      </c>
      <c r="C10" s="112">
        <v>26441</v>
      </c>
      <c r="D10" s="103">
        <f t="shared" si="0"/>
        <v>-26441</v>
      </c>
      <c r="E10" s="112">
        <v>27414</v>
      </c>
    </row>
    <row r="11" spans="1:5" ht="15">
      <c r="A11" s="96" t="s">
        <v>13</v>
      </c>
      <c r="B11" s="112">
        <v>65208</v>
      </c>
      <c r="C11" s="112">
        <v>32594</v>
      </c>
      <c r="D11" s="103">
        <f t="shared" si="0"/>
        <v>-32594</v>
      </c>
      <c r="E11" s="112">
        <v>32614</v>
      </c>
    </row>
    <row r="12" spans="1:5" ht="15">
      <c r="A12" s="96" t="s">
        <v>14</v>
      </c>
      <c r="B12" s="112">
        <v>76978</v>
      </c>
      <c r="C12" s="112">
        <v>39459</v>
      </c>
      <c r="D12" s="103">
        <f t="shared" si="0"/>
        <v>-39459</v>
      </c>
      <c r="E12" s="112">
        <v>37519</v>
      </c>
    </row>
    <row r="13" spans="1:5" ht="15">
      <c r="A13" s="96" t="s">
        <v>15</v>
      </c>
      <c r="B13" s="112">
        <v>77191</v>
      </c>
      <c r="C13" s="112">
        <v>39929</v>
      </c>
      <c r="D13" s="103">
        <f t="shared" si="0"/>
        <v>-39929</v>
      </c>
      <c r="E13" s="112">
        <v>37262</v>
      </c>
    </row>
    <row r="14" spans="1:5" ht="15">
      <c r="A14" s="96" t="s">
        <v>16</v>
      </c>
      <c r="B14" s="112">
        <v>69552</v>
      </c>
      <c r="C14" s="112">
        <v>35518</v>
      </c>
      <c r="D14" s="103">
        <f t="shared" si="0"/>
        <v>-35518</v>
      </c>
      <c r="E14" s="112">
        <v>34034</v>
      </c>
    </row>
    <row r="15" spans="1:5" ht="15">
      <c r="A15" s="96" t="s">
        <v>17</v>
      </c>
      <c r="B15" s="112">
        <v>61971</v>
      </c>
      <c r="C15" s="112">
        <v>30979</v>
      </c>
      <c r="D15" s="103">
        <f t="shared" si="0"/>
        <v>-30979</v>
      </c>
      <c r="E15" s="112">
        <v>30992</v>
      </c>
    </row>
    <row r="16" spans="1:5" ht="15">
      <c r="A16" s="96" t="s">
        <v>18</v>
      </c>
      <c r="B16" s="112">
        <v>53303</v>
      </c>
      <c r="C16" s="112">
        <v>26220</v>
      </c>
      <c r="D16" s="103">
        <f t="shared" si="0"/>
        <v>-26220</v>
      </c>
      <c r="E16" s="112">
        <v>27083</v>
      </c>
    </row>
    <row r="17" spans="1:5" ht="15">
      <c r="A17" s="96" t="s">
        <v>19</v>
      </c>
      <c r="B17" s="112">
        <v>45085</v>
      </c>
      <c r="C17" s="112">
        <v>22099</v>
      </c>
      <c r="D17" s="103">
        <f t="shared" si="0"/>
        <v>-22099</v>
      </c>
      <c r="E17" s="112">
        <v>22986</v>
      </c>
    </row>
    <row r="18" spans="1:5" ht="15">
      <c r="A18" s="96" t="s">
        <v>20</v>
      </c>
      <c r="B18" s="112">
        <v>39996</v>
      </c>
      <c r="C18" s="112">
        <v>19119</v>
      </c>
      <c r="D18" s="103">
        <f t="shared" si="0"/>
        <v>-19119</v>
      </c>
      <c r="E18" s="112">
        <v>20877</v>
      </c>
    </row>
    <row r="19" spans="1:5" ht="15">
      <c r="A19" s="96" t="s">
        <v>21</v>
      </c>
      <c r="B19" s="112">
        <v>32354</v>
      </c>
      <c r="C19" s="112">
        <v>15208</v>
      </c>
      <c r="D19" s="103">
        <f t="shared" si="0"/>
        <v>-15208</v>
      </c>
      <c r="E19" s="112">
        <v>17146</v>
      </c>
    </row>
    <row r="20" spans="1:5" ht="15">
      <c r="A20" s="96" t="s">
        <v>22</v>
      </c>
      <c r="B20" s="112">
        <v>23601</v>
      </c>
      <c r="C20" s="112">
        <v>10486</v>
      </c>
      <c r="D20" s="103">
        <f t="shared" si="0"/>
        <v>-10486</v>
      </c>
      <c r="E20" s="112">
        <v>13115</v>
      </c>
    </row>
    <row r="21" spans="1:5" ht="15">
      <c r="A21" s="96" t="s">
        <v>23</v>
      </c>
      <c r="B21" s="112">
        <v>20137</v>
      </c>
      <c r="C21" s="112">
        <v>8022</v>
      </c>
      <c r="D21" s="103">
        <f t="shared" si="0"/>
        <v>-8022</v>
      </c>
      <c r="E21" s="112">
        <v>12115</v>
      </c>
    </row>
    <row r="22" spans="1:5" ht="15">
      <c r="A22" s="98" t="s">
        <v>24</v>
      </c>
      <c r="B22" s="112">
        <v>19036</v>
      </c>
      <c r="C22" s="112">
        <v>5964</v>
      </c>
      <c r="D22" s="103">
        <f t="shared" si="0"/>
        <v>-5964</v>
      </c>
      <c r="E22" s="112">
        <v>13072</v>
      </c>
    </row>
    <row r="23" spans="1:5" ht="15">
      <c r="A23" s="96" t="s">
        <v>25</v>
      </c>
      <c r="B23" s="112">
        <f>SUM(B5:B22)</f>
        <v>861430</v>
      </c>
      <c r="C23" s="93">
        <f>SUM(C5:C22)</f>
        <v>426201</v>
      </c>
      <c r="D23" s="97"/>
      <c r="E23" s="93">
        <f>SUM(E5:E22)</f>
        <v>435229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112">
        <v>4061</v>
      </c>
      <c r="C28" s="112">
        <v>2072</v>
      </c>
      <c r="D28" s="103">
        <f>C28*-1</f>
        <v>-2072</v>
      </c>
      <c r="E28" s="112">
        <v>1989</v>
      </c>
    </row>
    <row r="29" spans="1:5" ht="15">
      <c r="A29" s="96" t="s">
        <v>8</v>
      </c>
      <c r="B29" s="112">
        <v>4914</v>
      </c>
      <c r="C29" s="112">
        <v>2536</v>
      </c>
      <c r="D29" s="103">
        <f aca="true" t="shared" si="1" ref="D29:D45">C29*-1</f>
        <v>-2536</v>
      </c>
      <c r="E29" s="112">
        <v>2378</v>
      </c>
    </row>
    <row r="30" spans="1:5" ht="15">
      <c r="A30" s="96" t="s">
        <v>9</v>
      </c>
      <c r="B30" s="112">
        <v>4952</v>
      </c>
      <c r="C30" s="112">
        <v>2522</v>
      </c>
      <c r="D30" s="103">
        <f t="shared" si="1"/>
        <v>-2522</v>
      </c>
      <c r="E30" s="112">
        <v>2430</v>
      </c>
    </row>
    <row r="31" spans="1:5" ht="15">
      <c r="A31" s="96" t="s">
        <v>10</v>
      </c>
      <c r="B31" s="112">
        <v>4743</v>
      </c>
      <c r="C31" s="112">
        <v>2379</v>
      </c>
      <c r="D31" s="103">
        <f t="shared" si="1"/>
        <v>-2379</v>
      </c>
      <c r="E31" s="112">
        <v>2364</v>
      </c>
    </row>
    <row r="32" spans="1:5" ht="15">
      <c r="A32" s="96" t="s">
        <v>11</v>
      </c>
      <c r="B32" s="112">
        <v>4476</v>
      </c>
      <c r="C32" s="112">
        <v>2279</v>
      </c>
      <c r="D32" s="103">
        <f t="shared" si="1"/>
        <v>-2279</v>
      </c>
      <c r="E32" s="112">
        <v>2197</v>
      </c>
    </row>
    <row r="33" spans="1:5" ht="15">
      <c r="A33" s="96" t="s">
        <v>12</v>
      </c>
      <c r="B33" s="112">
        <v>5394</v>
      </c>
      <c r="C33" s="112">
        <v>2649</v>
      </c>
      <c r="D33" s="103">
        <f t="shared" si="1"/>
        <v>-2649</v>
      </c>
      <c r="E33" s="112">
        <v>2745</v>
      </c>
    </row>
    <row r="34" spans="1:5" ht="15">
      <c r="A34" s="96" t="s">
        <v>13</v>
      </c>
      <c r="B34" s="112">
        <v>6479</v>
      </c>
      <c r="C34" s="112">
        <v>3245</v>
      </c>
      <c r="D34" s="103">
        <f t="shared" si="1"/>
        <v>-3245</v>
      </c>
      <c r="E34" s="112">
        <v>3234</v>
      </c>
    </row>
    <row r="35" spans="1:5" ht="15">
      <c r="A35" s="96" t="s">
        <v>14</v>
      </c>
      <c r="B35" s="112">
        <v>7791</v>
      </c>
      <c r="C35" s="112">
        <v>3913</v>
      </c>
      <c r="D35" s="103">
        <f t="shared" si="1"/>
        <v>-3913</v>
      </c>
      <c r="E35" s="112">
        <v>3878</v>
      </c>
    </row>
    <row r="36" spans="1:5" ht="15">
      <c r="A36" s="96" t="s">
        <v>15</v>
      </c>
      <c r="B36" s="112">
        <v>8215</v>
      </c>
      <c r="C36" s="112">
        <v>4209</v>
      </c>
      <c r="D36" s="103">
        <f t="shared" si="1"/>
        <v>-4209</v>
      </c>
      <c r="E36" s="112">
        <v>4006</v>
      </c>
    </row>
    <row r="37" spans="1:5" ht="15">
      <c r="A37" s="96" t="s">
        <v>16</v>
      </c>
      <c r="B37" s="112">
        <v>7622</v>
      </c>
      <c r="C37" s="112">
        <v>3973</v>
      </c>
      <c r="D37" s="103">
        <f t="shared" si="1"/>
        <v>-3973</v>
      </c>
      <c r="E37" s="112">
        <v>3649</v>
      </c>
    </row>
    <row r="38" spans="1:5" ht="15">
      <c r="A38" s="96" t="s">
        <v>17</v>
      </c>
      <c r="B38" s="112">
        <v>6965</v>
      </c>
      <c r="C38" s="112">
        <v>3448</v>
      </c>
      <c r="D38" s="103">
        <f t="shared" si="1"/>
        <v>-3448</v>
      </c>
      <c r="E38" s="112">
        <v>3517</v>
      </c>
    </row>
    <row r="39" spans="1:5" ht="15">
      <c r="A39" s="96" t="s">
        <v>18</v>
      </c>
      <c r="B39" s="112">
        <v>5999</v>
      </c>
      <c r="C39" s="112">
        <v>2966</v>
      </c>
      <c r="D39" s="103">
        <f t="shared" si="1"/>
        <v>-2966</v>
      </c>
      <c r="E39" s="112">
        <v>3033</v>
      </c>
    </row>
    <row r="40" spans="1:5" ht="15">
      <c r="A40" s="96" t="s">
        <v>19</v>
      </c>
      <c r="B40" s="112">
        <v>5059</v>
      </c>
      <c r="C40" s="112">
        <v>2555</v>
      </c>
      <c r="D40" s="103">
        <f t="shared" si="1"/>
        <v>-2555</v>
      </c>
      <c r="E40" s="112">
        <v>2504</v>
      </c>
    </row>
    <row r="41" spans="1:5" ht="15">
      <c r="A41" s="96" t="s">
        <v>20</v>
      </c>
      <c r="B41" s="112">
        <v>4631</v>
      </c>
      <c r="C41" s="112">
        <v>2252</v>
      </c>
      <c r="D41" s="103">
        <f t="shared" si="1"/>
        <v>-2252</v>
      </c>
      <c r="E41" s="112">
        <v>2379</v>
      </c>
    </row>
    <row r="42" spans="1:5" ht="15">
      <c r="A42" s="96" t="s">
        <v>21</v>
      </c>
      <c r="B42" s="112">
        <v>3529</v>
      </c>
      <c r="C42" s="112">
        <v>1682</v>
      </c>
      <c r="D42" s="103">
        <f t="shared" si="1"/>
        <v>-1682</v>
      </c>
      <c r="E42" s="112">
        <v>1847</v>
      </c>
    </row>
    <row r="43" spans="1:5" ht="15">
      <c r="A43" s="96" t="s">
        <v>22</v>
      </c>
      <c r="B43" s="112">
        <v>2878</v>
      </c>
      <c r="C43" s="112">
        <v>1318</v>
      </c>
      <c r="D43" s="103">
        <f t="shared" si="1"/>
        <v>-1318</v>
      </c>
      <c r="E43" s="112">
        <v>1560</v>
      </c>
    </row>
    <row r="44" spans="1:5" ht="15">
      <c r="A44" s="96" t="s">
        <v>23</v>
      </c>
      <c r="B44" s="112">
        <v>2059</v>
      </c>
      <c r="C44" s="112">
        <v>903</v>
      </c>
      <c r="D44" s="103">
        <f t="shared" si="1"/>
        <v>-903</v>
      </c>
      <c r="E44" s="112">
        <v>1156</v>
      </c>
    </row>
    <row r="45" spans="1:5" ht="15">
      <c r="A45" s="98" t="s">
        <v>24</v>
      </c>
      <c r="B45" s="112">
        <v>1834</v>
      </c>
      <c r="C45" s="112">
        <v>648</v>
      </c>
      <c r="D45" s="103">
        <f t="shared" si="1"/>
        <v>-648</v>
      </c>
      <c r="E45" s="112">
        <v>1186</v>
      </c>
    </row>
    <row r="46" spans="1:5" ht="15">
      <c r="A46" s="96" t="s">
        <v>25</v>
      </c>
      <c r="B46" s="93">
        <f>SUM(B28:B45)</f>
        <v>91601</v>
      </c>
      <c r="C46" s="93">
        <f>SUM(C28:C45)</f>
        <v>45549</v>
      </c>
      <c r="D46" s="97"/>
      <c r="E46" s="93">
        <f>SUM(E28:E45)</f>
        <v>46052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">
      <c r="A51" s="96" t="s">
        <v>7</v>
      </c>
      <c r="B51" s="112">
        <v>6847</v>
      </c>
      <c r="C51" s="112">
        <v>3457</v>
      </c>
      <c r="D51" s="103">
        <f>C51*-1</f>
        <v>-3457</v>
      </c>
      <c r="E51" s="112">
        <v>3390</v>
      </c>
    </row>
    <row r="52" spans="1:5" ht="15">
      <c r="A52" s="96" t="s">
        <v>8</v>
      </c>
      <c r="B52" s="112">
        <v>7395</v>
      </c>
      <c r="C52" s="112">
        <v>3838</v>
      </c>
      <c r="D52" s="103">
        <f aca="true" t="shared" si="2" ref="D52:D68">C52*-1</f>
        <v>-3838</v>
      </c>
      <c r="E52" s="112">
        <v>3557</v>
      </c>
    </row>
    <row r="53" spans="1:5" ht="15">
      <c r="A53" s="96" t="s">
        <v>9</v>
      </c>
      <c r="B53" s="112">
        <v>6436</v>
      </c>
      <c r="C53" s="112">
        <v>3240</v>
      </c>
      <c r="D53" s="103">
        <f t="shared" si="2"/>
        <v>-3240</v>
      </c>
      <c r="E53" s="112">
        <v>3196</v>
      </c>
    </row>
    <row r="54" spans="1:5" ht="15">
      <c r="A54" s="96" t="s">
        <v>10</v>
      </c>
      <c r="B54" s="112">
        <v>5708</v>
      </c>
      <c r="C54" s="112">
        <v>2975</v>
      </c>
      <c r="D54" s="103">
        <f t="shared" si="2"/>
        <v>-2975</v>
      </c>
      <c r="E54" s="112">
        <v>2733</v>
      </c>
    </row>
    <row r="55" spans="1:5" ht="15">
      <c r="A55" s="96" t="s">
        <v>11</v>
      </c>
      <c r="B55" s="112">
        <v>6919</v>
      </c>
      <c r="C55" s="112">
        <v>3447</v>
      </c>
      <c r="D55" s="103">
        <f t="shared" si="2"/>
        <v>-3447</v>
      </c>
      <c r="E55" s="112">
        <v>3472</v>
      </c>
    </row>
    <row r="56" spans="1:5" ht="15">
      <c r="A56" s="96" t="s">
        <v>12</v>
      </c>
      <c r="B56" s="112">
        <v>11142</v>
      </c>
      <c r="C56" s="112">
        <v>5456</v>
      </c>
      <c r="D56" s="103">
        <f t="shared" si="2"/>
        <v>-5456</v>
      </c>
      <c r="E56" s="112">
        <v>5686</v>
      </c>
    </row>
    <row r="57" spans="1:5" ht="15">
      <c r="A57" s="96" t="s">
        <v>13</v>
      </c>
      <c r="B57" s="112">
        <v>14733</v>
      </c>
      <c r="C57" s="112">
        <v>7438</v>
      </c>
      <c r="D57" s="103">
        <f t="shared" si="2"/>
        <v>-7438</v>
      </c>
      <c r="E57" s="112">
        <v>7295</v>
      </c>
    </row>
    <row r="58" spans="1:5" ht="15">
      <c r="A58" s="96" t="s">
        <v>14</v>
      </c>
      <c r="B58" s="112">
        <v>15614</v>
      </c>
      <c r="C58" s="112">
        <v>8322</v>
      </c>
      <c r="D58" s="103">
        <f t="shared" si="2"/>
        <v>-8322</v>
      </c>
      <c r="E58" s="112">
        <v>7292</v>
      </c>
    </row>
    <row r="59" spans="1:5" ht="15">
      <c r="A59" s="96" t="s">
        <v>15</v>
      </c>
      <c r="B59" s="112">
        <v>14024</v>
      </c>
      <c r="C59" s="112">
        <v>7661</v>
      </c>
      <c r="D59" s="103">
        <f t="shared" si="2"/>
        <v>-7661</v>
      </c>
      <c r="E59" s="112">
        <v>6363</v>
      </c>
    </row>
    <row r="60" spans="1:5" ht="15">
      <c r="A60" s="96" t="s">
        <v>16</v>
      </c>
      <c r="B60" s="112">
        <v>11208</v>
      </c>
      <c r="C60" s="112">
        <v>5957</v>
      </c>
      <c r="D60" s="103">
        <f t="shared" si="2"/>
        <v>-5957</v>
      </c>
      <c r="E60" s="112">
        <v>5251</v>
      </c>
    </row>
    <row r="61" spans="1:5" ht="15">
      <c r="A61" s="96" t="s">
        <v>17</v>
      </c>
      <c r="B61" s="112">
        <v>9828</v>
      </c>
      <c r="C61" s="112">
        <v>5115</v>
      </c>
      <c r="D61" s="103">
        <f t="shared" si="2"/>
        <v>-5115</v>
      </c>
      <c r="E61" s="112">
        <v>4713</v>
      </c>
    </row>
    <row r="62" spans="1:5" ht="15">
      <c r="A62" s="96" t="s">
        <v>18</v>
      </c>
      <c r="B62" s="112">
        <v>8515</v>
      </c>
      <c r="C62" s="112">
        <v>4333</v>
      </c>
      <c r="D62" s="103">
        <f t="shared" si="2"/>
        <v>-4333</v>
      </c>
      <c r="E62" s="112">
        <v>4182</v>
      </c>
    </row>
    <row r="63" spans="1:5" ht="15">
      <c r="A63" s="96" t="s">
        <v>19</v>
      </c>
      <c r="B63" s="112">
        <v>6818</v>
      </c>
      <c r="C63" s="112">
        <v>3452</v>
      </c>
      <c r="D63" s="103">
        <f t="shared" si="2"/>
        <v>-3452</v>
      </c>
      <c r="E63" s="112">
        <v>3366</v>
      </c>
    </row>
    <row r="64" spans="1:5" ht="15">
      <c r="A64" s="96" t="s">
        <v>20</v>
      </c>
      <c r="B64" s="112">
        <v>5722</v>
      </c>
      <c r="C64" s="112">
        <v>2920</v>
      </c>
      <c r="D64" s="103">
        <f t="shared" si="2"/>
        <v>-2920</v>
      </c>
      <c r="E64" s="112">
        <v>2802</v>
      </c>
    </row>
    <row r="65" spans="1:5" ht="15">
      <c r="A65" s="96" t="s">
        <v>21</v>
      </c>
      <c r="B65" s="112">
        <v>3934</v>
      </c>
      <c r="C65" s="112">
        <v>1965</v>
      </c>
      <c r="D65" s="103">
        <f t="shared" si="2"/>
        <v>-1965</v>
      </c>
      <c r="E65" s="112">
        <v>1969</v>
      </c>
    </row>
    <row r="66" spans="1:5" ht="15">
      <c r="A66" s="96" t="s">
        <v>22</v>
      </c>
      <c r="B66" s="112">
        <v>2811</v>
      </c>
      <c r="C66" s="112">
        <v>1285</v>
      </c>
      <c r="D66" s="103">
        <f t="shared" si="2"/>
        <v>-1285</v>
      </c>
      <c r="E66" s="112">
        <v>1526</v>
      </c>
    </row>
    <row r="67" spans="1:5" ht="15">
      <c r="A67" s="96" t="s">
        <v>23</v>
      </c>
      <c r="B67" s="112">
        <v>2338</v>
      </c>
      <c r="C67" s="112">
        <v>971</v>
      </c>
      <c r="D67" s="103">
        <f t="shared" si="2"/>
        <v>-971</v>
      </c>
      <c r="E67" s="112">
        <v>1367</v>
      </c>
    </row>
    <row r="68" spans="1:5" ht="15">
      <c r="A68" s="98" t="s">
        <v>24</v>
      </c>
      <c r="B68" s="112">
        <v>2073</v>
      </c>
      <c r="C68" s="112">
        <v>744</v>
      </c>
      <c r="D68" s="103">
        <f t="shared" si="2"/>
        <v>-744</v>
      </c>
      <c r="E68" s="112">
        <v>1329</v>
      </c>
    </row>
    <row r="69" spans="1:5" ht="15.75" thickBot="1">
      <c r="A69" s="96" t="s">
        <v>25</v>
      </c>
      <c r="B69" s="93">
        <f>SUM(B51:B68)</f>
        <v>142065</v>
      </c>
      <c r="C69" s="93">
        <f>SUM(C51:C68)</f>
        <v>72576</v>
      </c>
      <c r="D69" s="97"/>
      <c r="E69" s="93">
        <f>SUM(E51:E68)</f>
        <v>69489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.75">
      <c r="A75" s="96" t="s">
        <v>7</v>
      </c>
      <c r="B75" s="112">
        <v>583</v>
      </c>
      <c r="C75" s="115">
        <v>297</v>
      </c>
      <c r="D75" s="103">
        <f>C75*-1</f>
        <v>-297</v>
      </c>
      <c r="E75" s="113">
        <v>286</v>
      </c>
    </row>
    <row r="76" spans="1:5" ht="15.75">
      <c r="A76" s="96" t="s">
        <v>8</v>
      </c>
      <c r="B76" s="112">
        <v>505</v>
      </c>
      <c r="C76" s="115">
        <v>274</v>
      </c>
      <c r="D76" s="103">
        <f aca="true" t="shared" si="3" ref="D76:D92">C76*-1</f>
        <v>-274</v>
      </c>
      <c r="E76" s="113">
        <v>231</v>
      </c>
    </row>
    <row r="77" spans="1:5" ht="15.75">
      <c r="A77" s="96" t="s">
        <v>9</v>
      </c>
      <c r="B77" s="112">
        <v>446</v>
      </c>
      <c r="C77" s="115">
        <v>233</v>
      </c>
      <c r="D77" s="103">
        <f t="shared" si="3"/>
        <v>-233</v>
      </c>
      <c r="E77" s="113">
        <v>213</v>
      </c>
    </row>
    <row r="78" spans="1:5" ht="15.75">
      <c r="A78" s="96" t="s">
        <v>10</v>
      </c>
      <c r="B78" s="112">
        <v>420</v>
      </c>
      <c r="C78" s="115">
        <v>220</v>
      </c>
      <c r="D78" s="103">
        <f t="shared" si="3"/>
        <v>-220</v>
      </c>
      <c r="E78" s="113">
        <v>200</v>
      </c>
    </row>
    <row r="79" spans="1:5" ht="15.75">
      <c r="A79" s="96" t="s">
        <v>11</v>
      </c>
      <c r="B79" s="112">
        <v>570</v>
      </c>
      <c r="C79" s="115">
        <v>288</v>
      </c>
      <c r="D79" s="103">
        <f t="shared" si="3"/>
        <v>-288</v>
      </c>
      <c r="E79" s="113">
        <v>282</v>
      </c>
    </row>
    <row r="80" spans="1:5" ht="15.75">
      <c r="A80" s="96" t="s">
        <v>12</v>
      </c>
      <c r="B80" s="112">
        <v>963</v>
      </c>
      <c r="C80" s="115">
        <v>467</v>
      </c>
      <c r="D80" s="103">
        <f t="shared" si="3"/>
        <v>-467</v>
      </c>
      <c r="E80" s="113">
        <v>496</v>
      </c>
    </row>
    <row r="81" spans="1:5" ht="15.75">
      <c r="A81" s="96" t="s">
        <v>13</v>
      </c>
      <c r="B81" s="112">
        <v>1336</v>
      </c>
      <c r="C81" s="115">
        <v>671</v>
      </c>
      <c r="D81" s="103">
        <f t="shared" si="3"/>
        <v>-671</v>
      </c>
      <c r="E81" s="113">
        <v>665</v>
      </c>
    </row>
    <row r="82" spans="1:5" ht="15.75">
      <c r="A82" s="96" t="s">
        <v>14</v>
      </c>
      <c r="B82" s="112">
        <v>1367</v>
      </c>
      <c r="C82" s="115">
        <v>756</v>
      </c>
      <c r="D82" s="103">
        <f t="shared" si="3"/>
        <v>-756</v>
      </c>
      <c r="E82" s="113">
        <v>611</v>
      </c>
    </row>
    <row r="83" spans="1:5" ht="15.75">
      <c r="A83" s="96" t="s">
        <v>15</v>
      </c>
      <c r="B83" s="112">
        <v>1225</v>
      </c>
      <c r="C83" s="115">
        <v>682</v>
      </c>
      <c r="D83" s="103">
        <f t="shared" si="3"/>
        <v>-682</v>
      </c>
      <c r="E83" s="113">
        <v>543</v>
      </c>
    </row>
    <row r="84" spans="1:5" ht="15.75">
      <c r="A84" s="96" t="s">
        <v>16</v>
      </c>
      <c r="B84" s="112">
        <v>1071</v>
      </c>
      <c r="C84" s="115">
        <v>609</v>
      </c>
      <c r="D84" s="103">
        <f t="shared" si="3"/>
        <v>-609</v>
      </c>
      <c r="E84" s="113">
        <v>462</v>
      </c>
    </row>
    <row r="85" spans="1:5" ht="15.75">
      <c r="A85" s="96" t="s">
        <v>17</v>
      </c>
      <c r="B85" s="112">
        <v>901</v>
      </c>
      <c r="C85" s="115">
        <v>491</v>
      </c>
      <c r="D85" s="103">
        <f t="shared" si="3"/>
        <v>-491</v>
      </c>
      <c r="E85" s="113">
        <v>410</v>
      </c>
    </row>
    <row r="86" spans="1:5" ht="15.75">
      <c r="A86" s="96" t="s">
        <v>18</v>
      </c>
      <c r="B86" s="112">
        <v>670</v>
      </c>
      <c r="C86" s="115">
        <v>369</v>
      </c>
      <c r="D86" s="103">
        <f t="shared" si="3"/>
        <v>-369</v>
      </c>
      <c r="E86" s="113">
        <v>301</v>
      </c>
    </row>
    <row r="87" spans="1:5" ht="15.75">
      <c r="A87" s="96" t="s">
        <v>19</v>
      </c>
      <c r="B87" s="112">
        <v>543</v>
      </c>
      <c r="C87" s="115">
        <v>276</v>
      </c>
      <c r="D87" s="103">
        <f t="shared" si="3"/>
        <v>-276</v>
      </c>
      <c r="E87" s="113">
        <v>267</v>
      </c>
    </row>
    <row r="88" spans="1:5" ht="15.75">
      <c r="A88" s="96" t="s">
        <v>20</v>
      </c>
      <c r="B88" s="112">
        <v>484</v>
      </c>
      <c r="C88" s="115">
        <v>243</v>
      </c>
      <c r="D88" s="103">
        <f t="shared" si="3"/>
        <v>-243</v>
      </c>
      <c r="E88" s="113">
        <v>241</v>
      </c>
    </row>
    <row r="89" spans="1:5" ht="15.75">
      <c r="A89" s="96" t="s">
        <v>21</v>
      </c>
      <c r="B89" s="112">
        <v>383</v>
      </c>
      <c r="C89" s="115">
        <v>183</v>
      </c>
      <c r="D89" s="103">
        <f t="shared" si="3"/>
        <v>-183</v>
      </c>
      <c r="E89" s="113">
        <v>200</v>
      </c>
    </row>
    <row r="90" spans="1:5" ht="15.75">
      <c r="A90" s="96" t="s">
        <v>22</v>
      </c>
      <c r="B90" s="112">
        <v>282</v>
      </c>
      <c r="C90" s="115">
        <v>139</v>
      </c>
      <c r="D90" s="103">
        <f t="shared" si="3"/>
        <v>-139</v>
      </c>
      <c r="E90" s="113">
        <v>143</v>
      </c>
    </row>
    <row r="91" spans="1:5" ht="15.75">
      <c r="A91" s="96" t="s">
        <v>23</v>
      </c>
      <c r="B91" s="112">
        <v>209</v>
      </c>
      <c r="C91" s="115">
        <v>91</v>
      </c>
      <c r="D91" s="103">
        <f t="shared" si="3"/>
        <v>-91</v>
      </c>
      <c r="E91" s="113">
        <v>118</v>
      </c>
    </row>
    <row r="92" spans="1:5" ht="15.75">
      <c r="A92" s="98" t="s">
        <v>24</v>
      </c>
      <c r="B92" s="112">
        <v>166</v>
      </c>
      <c r="C92" s="115">
        <v>67</v>
      </c>
      <c r="D92" s="103">
        <f t="shared" si="3"/>
        <v>-67</v>
      </c>
      <c r="E92" s="113">
        <v>99</v>
      </c>
    </row>
    <row r="93" spans="1:5" ht="15">
      <c r="A93" s="96" t="s">
        <v>25</v>
      </c>
      <c r="B93" s="93">
        <f>SUM(B75:B92)</f>
        <v>12124</v>
      </c>
      <c r="C93" s="93">
        <f>SUM(C75:C92)</f>
        <v>6356</v>
      </c>
      <c r="D93" s="97"/>
      <c r="E93" s="93">
        <f>SUM(E75:E92)</f>
        <v>5768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P6" sqref="P6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62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">
      <c r="A5" s="96" t="s">
        <v>7</v>
      </c>
      <c r="B5" s="97">
        <f>$C31*-1</f>
        <v>-28314</v>
      </c>
      <c r="C5" s="91">
        <f>D31</f>
        <v>26816</v>
      </c>
      <c r="D5" s="77">
        <f aca="true" t="shared" si="0" ref="D5:D22">($B5*100/$B$30)</f>
        <v>-2.5635616430914485</v>
      </c>
      <c r="E5" s="77">
        <f aca="true" t="shared" si="1" ref="E5:E22">$C5*100/$B$30</f>
        <v>2.427932083815084</v>
      </c>
    </row>
    <row r="6" spans="1:5" ht="15">
      <c r="A6" s="96" t="s">
        <v>8</v>
      </c>
      <c r="B6" s="97">
        <f aca="true" t="shared" si="2" ref="B6:B22">$C32*-1</f>
        <v>-31373</v>
      </c>
      <c r="C6" s="91">
        <f aca="true" t="shared" si="3" ref="C6:C22">D32</f>
        <v>29449</v>
      </c>
      <c r="D6" s="77">
        <f t="shared" si="0"/>
        <v>-2.8405248085296324</v>
      </c>
      <c r="E6" s="77">
        <f t="shared" si="1"/>
        <v>2.6663250274563843</v>
      </c>
    </row>
    <row r="7" spans="1:5" ht="15">
      <c r="A7" s="96" t="s">
        <v>9</v>
      </c>
      <c r="B7" s="97">
        <f t="shared" si="2"/>
        <v>-28632</v>
      </c>
      <c r="C7" s="91">
        <f t="shared" si="3"/>
        <v>27264</v>
      </c>
      <c r="D7" s="77">
        <f t="shared" si="0"/>
        <v>-2.5923534987989814</v>
      </c>
      <c r="E7" s="77">
        <f t="shared" si="1"/>
        <v>2.4684941950005386</v>
      </c>
    </row>
    <row r="8" spans="1:5" ht="15">
      <c r="A8" s="96" t="s">
        <v>10</v>
      </c>
      <c r="B8" s="97">
        <f t="shared" si="2"/>
        <v>-26405</v>
      </c>
      <c r="C8" s="91">
        <f t="shared" si="3"/>
        <v>25076</v>
      </c>
      <c r="D8" s="77">
        <f t="shared" si="0"/>
        <v>-2.390719968419499</v>
      </c>
      <c r="E8" s="77">
        <f t="shared" si="1"/>
        <v>2.2703917412644334</v>
      </c>
    </row>
    <row r="9" spans="1:5" ht="15">
      <c r="A9" s="96" t="s">
        <v>11</v>
      </c>
      <c r="B9" s="97">
        <f t="shared" si="2"/>
        <v>-29143</v>
      </c>
      <c r="C9" s="91">
        <f t="shared" si="3"/>
        <v>29133</v>
      </c>
      <c r="D9" s="77">
        <f t="shared" si="0"/>
        <v>-2.6386196568698908</v>
      </c>
      <c r="E9" s="77">
        <f t="shared" si="1"/>
        <v>2.637714252602358</v>
      </c>
    </row>
    <row r="10" spans="1:5" ht="15">
      <c r="A10" s="96" t="s">
        <v>12</v>
      </c>
      <c r="B10" s="97">
        <f t="shared" si="2"/>
        <v>-35914</v>
      </c>
      <c r="C10" s="91">
        <f t="shared" si="3"/>
        <v>37148</v>
      </c>
      <c r="D10" s="77">
        <f t="shared" si="0"/>
        <v>-3.2516688864161294</v>
      </c>
      <c r="E10" s="77">
        <f t="shared" si="1"/>
        <v>3.3633957730296364</v>
      </c>
    </row>
    <row r="11" spans="1:5" ht="15">
      <c r="A11" s="96" t="s">
        <v>13</v>
      </c>
      <c r="B11" s="97">
        <f t="shared" si="2"/>
        <v>-46003</v>
      </c>
      <c r="C11" s="91">
        <f t="shared" si="3"/>
        <v>45267</v>
      </c>
      <c r="D11" s="77">
        <f t="shared" si="0"/>
        <v>-4.165131251929643</v>
      </c>
      <c r="E11" s="77">
        <f t="shared" si="1"/>
        <v>4.098493497839253</v>
      </c>
    </row>
    <row r="12" spans="1:5" ht="15">
      <c r="A12" s="96" t="s">
        <v>14</v>
      </c>
      <c r="B12" s="97">
        <f t="shared" si="2"/>
        <v>-53404</v>
      </c>
      <c r="C12" s="91">
        <f t="shared" si="3"/>
        <v>49631</v>
      </c>
      <c r="D12" s="77">
        <f t="shared" si="0"/>
        <v>-4.835220950330427</v>
      </c>
      <c r="E12" s="77">
        <f t="shared" si="1"/>
        <v>4.493611920190425</v>
      </c>
    </row>
    <row r="13" spans="1:5" ht="15">
      <c r="A13" s="96" t="s">
        <v>15</v>
      </c>
      <c r="B13" s="97">
        <f t="shared" si="2"/>
        <v>-51655</v>
      </c>
      <c r="C13" s="91">
        <f t="shared" si="3"/>
        <v>47640</v>
      </c>
      <c r="D13" s="77">
        <f t="shared" si="0"/>
        <v>-4.676865743938998</v>
      </c>
      <c r="E13" s="77">
        <f t="shared" si="1"/>
        <v>4.313345930524709</v>
      </c>
    </row>
    <row r="14" spans="1:5" ht="15">
      <c r="A14" s="96" t="s">
        <v>16</v>
      </c>
      <c r="B14" s="97">
        <f t="shared" si="2"/>
        <v>-45288</v>
      </c>
      <c r="C14" s="91">
        <f t="shared" si="3"/>
        <v>42959</v>
      </c>
      <c r="D14" s="77">
        <f t="shared" si="0"/>
        <v>-4.100394846801071</v>
      </c>
      <c r="E14" s="77">
        <f t="shared" si="1"/>
        <v>3.8895261928927574</v>
      </c>
    </row>
    <row r="15" spans="1:5" ht="15">
      <c r="A15" s="96" t="s">
        <v>17</v>
      </c>
      <c r="B15" s="97">
        <f t="shared" si="2"/>
        <v>-39366</v>
      </c>
      <c r="C15" s="91">
        <f t="shared" si="3"/>
        <v>39088</v>
      </c>
      <c r="D15" s="77">
        <f t="shared" si="0"/>
        <v>-3.5642144395683393</v>
      </c>
      <c r="E15" s="77">
        <f t="shared" si="1"/>
        <v>3.539044200930937</v>
      </c>
    </row>
    <row r="16" spans="1:5" ht="15">
      <c r="A16" s="96" t="s">
        <v>18</v>
      </c>
      <c r="B16" s="97">
        <f t="shared" si="2"/>
        <v>-32768</v>
      </c>
      <c r="C16" s="91">
        <f t="shared" si="3"/>
        <v>33661</v>
      </c>
      <c r="D16" s="77">
        <f t="shared" si="0"/>
        <v>-2.9668287038504126</v>
      </c>
      <c r="E16" s="77">
        <f t="shared" si="1"/>
        <v>3.047681304941063</v>
      </c>
    </row>
    <row r="17" spans="1:5" ht="15">
      <c r="A17" s="96" t="s">
        <v>19</v>
      </c>
      <c r="B17" s="97">
        <f t="shared" si="2"/>
        <v>-27963</v>
      </c>
      <c r="C17" s="91">
        <f t="shared" si="3"/>
        <v>28527</v>
      </c>
      <c r="D17" s="77">
        <f t="shared" si="0"/>
        <v>-2.5317819533010586</v>
      </c>
      <c r="E17" s="77">
        <f t="shared" si="1"/>
        <v>2.58284675398989</v>
      </c>
    </row>
    <row r="18" spans="1:5" ht="15">
      <c r="A18" s="96" t="s">
        <v>20</v>
      </c>
      <c r="B18" s="97">
        <f t="shared" si="2"/>
        <v>-24699</v>
      </c>
      <c r="C18" s="91">
        <f t="shared" si="3"/>
        <v>26104</v>
      </c>
      <c r="D18" s="77">
        <f t="shared" si="0"/>
        <v>-2.236258000378459</v>
      </c>
      <c r="E18" s="77">
        <f t="shared" si="1"/>
        <v>2.363467299966772</v>
      </c>
    </row>
    <row r="19" spans="1:5" ht="15">
      <c r="A19" s="96" t="s">
        <v>21</v>
      </c>
      <c r="B19" s="97">
        <f t="shared" si="2"/>
        <v>-18706</v>
      </c>
      <c r="C19" s="91">
        <f t="shared" si="3"/>
        <v>20708</v>
      </c>
      <c r="D19" s="77">
        <f t="shared" si="0"/>
        <v>-1.693649222846247</v>
      </c>
      <c r="E19" s="77">
        <f t="shared" si="1"/>
        <v>1.8749111572062485</v>
      </c>
    </row>
    <row r="20" spans="1:5" ht="15">
      <c r="A20" s="96" t="s">
        <v>22</v>
      </c>
      <c r="B20" s="97">
        <f t="shared" si="2"/>
        <v>-12909</v>
      </c>
      <c r="C20" s="91">
        <f t="shared" si="3"/>
        <v>16338</v>
      </c>
      <c r="D20" s="77">
        <f t="shared" si="0"/>
        <v>-1.1687863689576714</v>
      </c>
      <c r="E20" s="77">
        <f t="shared" si="1"/>
        <v>1.479249492294557</v>
      </c>
    </row>
    <row r="21" spans="1:5" ht="15">
      <c r="A21" s="96" t="s">
        <v>23</v>
      </c>
      <c r="B21" s="97">
        <f t="shared" si="2"/>
        <v>-9880</v>
      </c>
      <c r="C21" s="91">
        <f t="shared" si="3"/>
        <v>14641</v>
      </c>
      <c r="D21" s="77">
        <f t="shared" si="0"/>
        <v>-0.8945394163220849</v>
      </c>
      <c r="E21" s="77">
        <f t="shared" si="1"/>
        <v>1.325602388094296</v>
      </c>
    </row>
    <row r="22" spans="1:5" ht="15">
      <c r="A22" s="98" t="s">
        <v>24</v>
      </c>
      <c r="B22" s="97">
        <f t="shared" si="2"/>
        <v>-7256</v>
      </c>
      <c r="C22" s="91">
        <f t="shared" si="3"/>
        <v>15351</v>
      </c>
      <c r="D22" s="77">
        <f t="shared" si="0"/>
        <v>-0.6569613365215635</v>
      </c>
      <c r="E22" s="77">
        <f t="shared" si="1"/>
        <v>1.3898860910891018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">
      <c r="A30" s="65" t="s">
        <v>25</v>
      </c>
      <c r="B30" s="99">
        <v>1104479</v>
      </c>
      <c r="C30" s="99">
        <v>549678</v>
      </c>
      <c r="D30" s="99">
        <v>554801</v>
      </c>
      <c r="E30" s="99">
        <v>859289</v>
      </c>
      <c r="F30" s="99">
        <v>425301</v>
      </c>
      <c r="G30" s="99">
        <v>433988</v>
      </c>
      <c r="H30" s="99">
        <v>92348</v>
      </c>
      <c r="I30" s="99">
        <v>45948</v>
      </c>
      <c r="J30" s="99">
        <v>46400</v>
      </c>
      <c r="K30" s="99">
        <v>140964</v>
      </c>
      <c r="L30" s="99">
        <v>72203</v>
      </c>
      <c r="M30" s="99">
        <v>68761</v>
      </c>
      <c r="N30" s="99">
        <v>11878</v>
      </c>
      <c r="O30" s="99">
        <v>6226</v>
      </c>
      <c r="P30" s="99">
        <v>5652</v>
      </c>
    </row>
    <row r="31" spans="1:16" ht="15">
      <c r="A31" s="61" t="s">
        <v>7</v>
      </c>
      <c r="B31" s="90">
        <v>55130</v>
      </c>
      <c r="C31" s="90">
        <v>28314</v>
      </c>
      <c r="D31" s="90">
        <v>26816</v>
      </c>
      <c r="E31" s="90">
        <v>43504</v>
      </c>
      <c r="F31" s="90">
        <v>22388</v>
      </c>
      <c r="G31" s="90">
        <v>21116</v>
      </c>
      <c r="H31" s="90">
        <v>4254</v>
      </c>
      <c r="I31" s="90">
        <v>2187</v>
      </c>
      <c r="J31" s="90">
        <v>2067</v>
      </c>
      <c r="K31" s="90">
        <v>6806</v>
      </c>
      <c r="L31" s="90">
        <v>3460</v>
      </c>
      <c r="M31" s="90">
        <v>3346</v>
      </c>
      <c r="N31" s="90">
        <v>566</v>
      </c>
      <c r="O31" s="90">
        <v>279</v>
      </c>
      <c r="P31" s="90">
        <v>287</v>
      </c>
    </row>
    <row r="32" spans="1:16" ht="15">
      <c r="A32" s="61" t="s">
        <v>8</v>
      </c>
      <c r="B32" s="90">
        <v>60822</v>
      </c>
      <c r="C32" s="90">
        <v>31373</v>
      </c>
      <c r="D32" s="90">
        <v>29449</v>
      </c>
      <c r="E32" s="90">
        <v>47929</v>
      </c>
      <c r="F32" s="90">
        <v>24690</v>
      </c>
      <c r="G32" s="90">
        <v>23239</v>
      </c>
      <c r="H32" s="90">
        <v>5065</v>
      </c>
      <c r="I32" s="90">
        <v>2622</v>
      </c>
      <c r="J32" s="90">
        <v>2443</v>
      </c>
      <c r="K32" s="90">
        <v>7335</v>
      </c>
      <c r="L32" s="90">
        <v>3795</v>
      </c>
      <c r="M32" s="90">
        <v>3540</v>
      </c>
      <c r="N32" s="90">
        <v>493</v>
      </c>
      <c r="O32" s="90">
        <v>266</v>
      </c>
      <c r="P32" s="90">
        <v>227</v>
      </c>
    </row>
    <row r="33" spans="1:16" ht="15">
      <c r="A33" s="61" t="s">
        <v>9</v>
      </c>
      <c r="B33" s="90">
        <v>55896</v>
      </c>
      <c r="C33" s="90">
        <v>28632</v>
      </c>
      <c r="D33" s="90">
        <v>27264</v>
      </c>
      <c r="E33" s="90">
        <v>44115</v>
      </c>
      <c r="F33" s="90">
        <v>22672</v>
      </c>
      <c r="G33" s="90">
        <v>21443</v>
      </c>
      <c r="H33" s="90">
        <v>5001</v>
      </c>
      <c r="I33" s="90">
        <v>2516</v>
      </c>
      <c r="J33" s="90">
        <v>2485</v>
      </c>
      <c r="K33" s="90">
        <v>6347</v>
      </c>
      <c r="L33" s="90">
        <v>3225</v>
      </c>
      <c r="M33" s="90">
        <v>3122</v>
      </c>
      <c r="N33" s="90">
        <v>433</v>
      </c>
      <c r="O33" s="90">
        <v>219</v>
      </c>
      <c r="P33" s="90">
        <v>214</v>
      </c>
    </row>
    <row r="34" spans="1:16" ht="15">
      <c r="A34" s="61" t="s">
        <v>10</v>
      </c>
      <c r="B34" s="90">
        <v>51481</v>
      </c>
      <c r="C34" s="90">
        <v>26405</v>
      </c>
      <c r="D34" s="90">
        <v>25076</v>
      </c>
      <c r="E34" s="90">
        <v>40912</v>
      </c>
      <c r="F34" s="90">
        <v>20967</v>
      </c>
      <c r="G34" s="90">
        <v>19945</v>
      </c>
      <c r="H34" s="90">
        <v>4552</v>
      </c>
      <c r="I34" s="90">
        <v>2305</v>
      </c>
      <c r="J34" s="90">
        <v>2247</v>
      </c>
      <c r="K34" s="90">
        <v>5604</v>
      </c>
      <c r="L34" s="90">
        <v>2916</v>
      </c>
      <c r="M34" s="90">
        <v>2688</v>
      </c>
      <c r="N34" s="90">
        <v>413</v>
      </c>
      <c r="O34" s="90">
        <v>217</v>
      </c>
      <c r="P34" s="90">
        <v>196</v>
      </c>
    </row>
    <row r="35" spans="1:16" ht="15">
      <c r="A35" s="61" t="s">
        <v>11</v>
      </c>
      <c r="B35" s="90">
        <v>58276</v>
      </c>
      <c r="C35" s="90">
        <v>29143</v>
      </c>
      <c r="D35" s="90">
        <v>29133</v>
      </c>
      <c r="E35" s="90">
        <v>45984</v>
      </c>
      <c r="F35" s="90">
        <v>23009</v>
      </c>
      <c r="G35" s="90">
        <v>22975</v>
      </c>
      <c r="H35" s="90">
        <v>4617</v>
      </c>
      <c r="I35" s="90">
        <v>2344</v>
      </c>
      <c r="J35" s="90">
        <v>2273</v>
      </c>
      <c r="K35" s="90">
        <v>7078</v>
      </c>
      <c r="L35" s="90">
        <v>3503</v>
      </c>
      <c r="M35" s="90">
        <v>3575</v>
      </c>
      <c r="N35" s="90">
        <v>597</v>
      </c>
      <c r="O35" s="90">
        <v>287</v>
      </c>
      <c r="P35" s="90">
        <v>310</v>
      </c>
    </row>
    <row r="36" spans="1:16" ht="15">
      <c r="A36" s="61" t="s">
        <v>12</v>
      </c>
      <c r="B36" s="90">
        <v>73062</v>
      </c>
      <c r="C36" s="90">
        <v>35914</v>
      </c>
      <c r="D36" s="90">
        <v>37148</v>
      </c>
      <c r="E36" s="90">
        <v>54798</v>
      </c>
      <c r="F36" s="90">
        <v>26945</v>
      </c>
      <c r="G36" s="90">
        <v>27853</v>
      </c>
      <c r="H36" s="90">
        <v>5608</v>
      </c>
      <c r="I36" s="90">
        <v>2744</v>
      </c>
      <c r="J36" s="90">
        <v>2864</v>
      </c>
      <c r="K36" s="90">
        <v>11667</v>
      </c>
      <c r="L36" s="90">
        <v>5737</v>
      </c>
      <c r="M36" s="90">
        <v>5930</v>
      </c>
      <c r="N36" s="90">
        <v>989</v>
      </c>
      <c r="O36" s="90">
        <v>488</v>
      </c>
      <c r="P36" s="90">
        <v>501</v>
      </c>
    </row>
    <row r="37" spans="1:16" ht="15">
      <c r="A37" s="61" t="s">
        <v>13</v>
      </c>
      <c r="B37" s="90">
        <v>91270</v>
      </c>
      <c r="C37" s="90">
        <v>46003</v>
      </c>
      <c r="D37" s="90">
        <v>45267</v>
      </c>
      <c r="E37" s="90">
        <v>68050</v>
      </c>
      <c r="F37" s="90">
        <v>34182</v>
      </c>
      <c r="G37" s="90">
        <v>33868</v>
      </c>
      <c r="H37" s="90">
        <v>6959</v>
      </c>
      <c r="I37" s="90">
        <v>3467</v>
      </c>
      <c r="J37" s="90">
        <v>3492</v>
      </c>
      <c r="K37" s="90">
        <v>14932</v>
      </c>
      <c r="L37" s="90">
        <v>7667</v>
      </c>
      <c r="M37" s="90">
        <v>7265</v>
      </c>
      <c r="N37" s="90">
        <v>1329</v>
      </c>
      <c r="O37" s="90">
        <v>687</v>
      </c>
      <c r="P37" s="90">
        <v>642</v>
      </c>
    </row>
    <row r="38" spans="1:16" ht="15">
      <c r="A38" s="61" t="s">
        <v>14</v>
      </c>
      <c r="B38" s="90">
        <v>103035</v>
      </c>
      <c r="C38" s="90">
        <v>53404</v>
      </c>
      <c r="D38" s="90">
        <v>49631</v>
      </c>
      <c r="E38" s="90">
        <v>78332</v>
      </c>
      <c r="F38" s="90">
        <v>40382</v>
      </c>
      <c r="G38" s="90">
        <v>37950</v>
      </c>
      <c r="H38" s="90">
        <v>8020</v>
      </c>
      <c r="I38" s="90">
        <v>4052</v>
      </c>
      <c r="J38" s="90">
        <v>3968</v>
      </c>
      <c r="K38" s="90">
        <v>15344</v>
      </c>
      <c r="L38" s="90">
        <v>8241</v>
      </c>
      <c r="M38" s="90">
        <v>7103</v>
      </c>
      <c r="N38" s="90">
        <v>1339</v>
      </c>
      <c r="O38" s="90">
        <v>729</v>
      </c>
      <c r="P38" s="90">
        <v>610</v>
      </c>
    </row>
    <row r="39" spans="1:16" ht="15">
      <c r="A39" s="61" t="s">
        <v>15</v>
      </c>
      <c r="B39" s="90">
        <v>99295</v>
      </c>
      <c r="C39" s="90">
        <v>51655</v>
      </c>
      <c r="D39" s="90">
        <v>47640</v>
      </c>
      <c r="E39" s="90">
        <v>76421</v>
      </c>
      <c r="F39" s="90">
        <v>39422</v>
      </c>
      <c r="G39" s="90">
        <v>36999</v>
      </c>
      <c r="H39" s="90">
        <v>8161</v>
      </c>
      <c r="I39" s="90">
        <v>4242</v>
      </c>
      <c r="J39" s="90">
        <v>3919</v>
      </c>
      <c r="K39" s="90">
        <v>13531</v>
      </c>
      <c r="L39" s="90">
        <v>7314</v>
      </c>
      <c r="M39" s="90">
        <v>6217</v>
      </c>
      <c r="N39" s="90">
        <v>1182</v>
      </c>
      <c r="O39" s="90">
        <v>677</v>
      </c>
      <c r="P39" s="90">
        <v>505</v>
      </c>
    </row>
    <row r="40" spans="1:16" ht="15">
      <c r="A40" s="61" t="s">
        <v>16</v>
      </c>
      <c r="B40" s="90">
        <v>88247</v>
      </c>
      <c r="C40" s="90">
        <v>45288</v>
      </c>
      <c r="D40" s="90">
        <v>42959</v>
      </c>
      <c r="E40" s="90">
        <v>68588</v>
      </c>
      <c r="F40" s="90">
        <v>34946</v>
      </c>
      <c r="G40" s="90">
        <v>33642</v>
      </c>
      <c r="H40" s="90">
        <v>7556</v>
      </c>
      <c r="I40" s="90">
        <v>3887</v>
      </c>
      <c r="J40" s="90">
        <v>3669</v>
      </c>
      <c r="K40" s="90">
        <v>11053</v>
      </c>
      <c r="L40" s="90">
        <v>5872</v>
      </c>
      <c r="M40" s="90">
        <v>5181</v>
      </c>
      <c r="N40" s="90">
        <v>1050</v>
      </c>
      <c r="O40" s="90">
        <v>583</v>
      </c>
      <c r="P40" s="90">
        <v>467</v>
      </c>
    </row>
    <row r="41" spans="1:16" ht="15">
      <c r="A41" s="61" t="s">
        <v>17</v>
      </c>
      <c r="B41" s="90">
        <v>78454</v>
      </c>
      <c r="C41" s="90">
        <v>39366</v>
      </c>
      <c r="D41" s="90">
        <v>39088</v>
      </c>
      <c r="E41" s="90">
        <v>61073</v>
      </c>
      <c r="F41" s="90">
        <v>30443</v>
      </c>
      <c r="G41" s="90">
        <v>30630</v>
      </c>
      <c r="H41" s="90">
        <v>6837</v>
      </c>
      <c r="I41" s="90">
        <v>3422</v>
      </c>
      <c r="J41" s="90">
        <v>3415</v>
      </c>
      <c r="K41" s="90">
        <v>9740</v>
      </c>
      <c r="L41" s="90">
        <v>5065</v>
      </c>
      <c r="M41" s="90">
        <v>4675</v>
      </c>
      <c r="N41" s="90">
        <v>804</v>
      </c>
      <c r="O41" s="90">
        <v>436</v>
      </c>
      <c r="P41" s="90">
        <v>368</v>
      </c>
    </row>
    <row r="42" spans="1:16" ht="15">
      <c r="A42" s="61" t="s">
        <v>18</v>
      </c>
      <c r="B42" s="90">
        <v>66429</v>
      </c>
      <c r="C42" s="90">
        <v>32768</v>
      </c>
      <c r="D42" s="90">
        <v>33661</v>
      </c>
      <c r="E42" s="90">
        <v>51696</v>
      </c>
      <c r="F42" s="90">
        <v>25348</v>
      </c>
      <c r="G42" s="90">
        <v>26348</v>
      </c>
      <c r="H42" s="90">
        <v>5804</v>
      </c>
      <c r="I42" s="90">
        <v>2845</v>
      </c>
      <c r="J42" s="90">
        <v>2959</v>
      </c>
      <c r="K42" s="90">
        <v>8268</v>
      </c>
      <c r="L42" s="90">
        <v>4206</v>
      </c>
      <c r="M42" s="90">
        <v>4062</v>
      </c>
      <c r="N42" s="90">
        <v>661</v>
      </c>
      <c r="O42" s="90">
        <v>369</v>
      </c>
      <c r="P42" s="90">
        <v>292</v>
      </c>
    </row>
    <row r="43" spans="1:16" ht="15">
      <c r="A43" s="61" t="s">
        <v>19</v>
      </c>
      <c r="B43" s="90">
        <v>56490</v>
      </c>
      <c r="C43" s="90">
        <v>27963</v>
      </c>
      <c r="D43" s="90">
        <v>28527</v>
      </c>
      <c r="E43" s="90">
        <v>44228</v>
      </c>
      <c r="F43" s="90">
        <v>21696</v>
      </c>
      <c r="G43" s="90">
        <v>22532</v>
      </c>
      <c r="H43" s="90">
        <v>5028</v>
      </c>
      <c r="I43" s="90">
        <v>2544</v>
      </c>
      <c r="J43" s="90">
        <v>2484</v>
      </c>
      <c r="K43" s="90">
        <v>6698</v>
      </c>
      <c r="L43" s="90">
        <v>3448</v>
      </c>
      <c r="M43" s="90">
        <v>3250</v>
      </c>
      <c r="N43" s="90">
        <v>536</v>
      </c>
      <c r="O43" s="90">
        <v>275</v>
      </c>
      <c r="P43" s="90">
        <v>261</v>
      </c>
    </row>
    <row r="44" spans="1:16" ht="15">
      <c r="A44" s="61" t="s">
        <v>20</v>
      </c>
      <c r="B44" s="90">
        <v>50803</v>
      </c>
      <c r="C44" s="90">
        <v>24699</v>
      </c>
      <c r="D44" s="90">
        <v>26104</v>
      </c>
      <c r="E44" s="90">
        <v>39997</v>
      </c>
      <c r="F44" s="90">
        <v>19284</v>
      </c>
      <c r="G44" s="90">
        <v>20713</v>
      </c>
      <c r="H44" s="90">
        <v>4711</v>
      </c>
      <c r="I44" s="90">
        <v>2272</v>
      </c>
      <c r="J44" s="90">
        <v>2439</v>
      </c>
      <c r="K44" s="90">
        <v>5608</v>
      </c>
      <c r="L44" s="90">
        <v>2894</v>
      </c>
      <c r="M44" s="90">
        <v>2714</v>
      </c>
      <c r="N44" s="90">
        <v>487</v>
      </c>
      <c r="O44" s="90">
        <v>249</v>
      </c>
      <c r="P44" s="90">
        <v>238</v>
      </c>
    </row>
    <row r="45" spans="1:16" ht="15">
      <c r="A45" s="61" t="s">
        <v>21</v>
      </c>
      <c r="B45" s="90">
        <v>39414</v>
      </c>
      <c r="C45" s="90">
        <v>18706</v>
      </c>
      <c r="D45" s="90">
        <v>20708</v>
      </c>
      <c r="E45" s="90">
        <v>31750</v>
      </c>
      <c r="F45" s="90">
        <v>14984</v>
      </c>
      <c r="G45" s="90">
        <v>16766</v>
      </c>
      <c r="H45" s="90">
        <v>3492</v>
      </c>
      <c r="I45" s="90">
        <v>1665</v>
      </c>
      <c r="J45" s="90">
        <v>1827</v>
      </c>
      <c r="K45" s="90">
        <v>3805</v>
      </c>
      <c r="L45" s="90">
        <v>1879</v>
      </c>
      <c r="M45" s="90">
        <v>1926</v>
      </c>
      <c r="N45" s="90">
        <v>367</v>
      </c>
      <c r="O45" s="90">
        <v>178</v>
      </c>
      <c r="P45" s="90">
        <v>189</v>
      </c>
    </row>
    <row r="46" spans="1:16" ht="15">
      <c r="A46" s="61" t="s">
        <v>22</v>
      </c>
      <c r="B46" s="90">
        <v>29247</v>
      </c>
      <c r="C46" s="90">
        <v>12909</v>
      </c>
      <c r="D46" s="90">
        <v>16338</v>
      </c>
      <c r="E46" s="90">
        <v>23368</v>
      </c>
      <c r="F46" s="90">
        <v>10195</v>
      </c>
      <c r="G46" s="90">
        <v>13173</v>
      </c>
      <c r="H46" s="90">
        <v>2802</v>
      </c>
      <c r="I46" s="90">
        <v>1316</v>
      </c>
      <c r="J46" s="90">
        <v>1486</v>
      </c>
      <c r="K46" s="90">
        <v>2793</v>
      </c>
      <c r="L46" s="90">
        <v>1266</v>
      </c>
      <c r="M46" s="90">
        <v>1527</v>
      </c>
      <c r="N46" s="90">
        <v>284</v>
      </c>
      <c r="O46" s="90">
        <v>132</v>
      </c>
      <c r="P46" s="90">
        <v>152</v>
      </c>
    </row>
    <row r="47" spans="1:16" ht="15">
      <c r="A47" s="61" t="s">
        <v>23</v>
      </c>
      <c r="B47" s="90">
        <v>24521</v>
      </c>
      <c r="C47" s="90">
        <v>9880</v>
      </c>
      <c r="D47" s="90">
        <v>14641</v>
      </c>
      <c r="E47" s="90">
        <v>20002</v>
      </c>
      <c r="F47" s="90">
        <v>7950</v>
      </c>
      <c r="G47" s="90">
        <v>12052</v>
      </c>
      <c r="H47" s="90">
        <v>2023</v>
      </c>
      <c r="I47" s="90">
        <v>870</v>
      </c>
      <c r="J47" s="90">
        <v>1153</v>
      </c>
      <c r="K47" s="90">
        <v>2307</v>
      </c>
      <c r="L47" s="90">
        <v>967</v>
      </c>
      <c r="M47" s="90">
        <v>1340</v>
      </c>
      <c r="N47" s="90">
        <v>189</v>
      </c>
      <c r="O47" s="90">
        <v>93</v>
      </c>
      <c r="P47" s="90">
        <v>96</v>
      </c>
    </row>
    <row r="48" spans="1:16" ht="15.75" thickBot="1">
      <c r="A48" s="86" t="s">
        <v>24</v>
      </c>
      <c r="B48" s="90">
        <v>22607</v>
      </c>
      <c r="C48" s="90">
        <v>7256</v>
      </c>
      <c r="D48" s="90">
        <v>15351</v>
      </c>
      <c r="E48" s="90">
        <v>18542</v>
      </c>
      <c r="F48" s="90">
        <v>5798</v>
      </c>
      <c r="G48" s="90">
        <v>12744</v>
      </c>
      <c r="H48" s="90">
        <v>1858</v>
      </c>
      <c r="I48" s="90">
        <v>648</v>
      </c>
      <c r="J48" s="90">
        <v>1210</v>
      </c>
      <c r="K48" s="90">
        <v>2048</v>
      </c>
      <c r="L48" s="90">
        <v>748</v>
      </c>
      <c r="M48" s="90">
        <v>1300</v>
      </c>
      <c r="N48" s="90">
        <v>159</v>
      </c>
      <c r="O48" s="90">
        <v>62</v>
      </c>
      <c r="P48" s="90">
        <v>97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20">
      <selection activeCell="N72" sqref="N72"/>
    </sheetView>
  </sheetViews>
  <sheetFormatPr defaultColWidth="11.421875" defaultRowHeight="15"/>
  <sheetData>
    <row r="1" spans="1:5" ht="18.75">
      <c r="A1" s="56" t="s">
        <v>63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91">
        <f>'2015 Balears'!E31</f>
        <v>43504</v>
      </c>
      <c r="C5" s="91">
        <f>'2015 Balears'!F31</f>
        <v>22388</v>
      </c>
      <c r="D5" s="103">
        <f>C5*-1</f>
        <v>-22388</v>
      </c>
      <c r="E5" s="91">
        <f>'2015 Balears'!G31</f>
        <v>21116</v>
      </c>
    </row>
    <row r="6" spans="1:5" ht="15">
      <c r="A6" s="96" t="s">
        <v>8</v>
      </c>
      <c r="B6" s="91">
        <f>'2015 Balears'!E32</f>
        <v>47929</v>
      </c>
      <c r="C6" s="91">
        <f>'2015 Balears'!F32</f>
        <v>24690</v>
      </c>
      <c r="D6" s="103">
        <f aca="true" t="shared" si="0" ref="D6:D22">C6*-1</f>
        <v>-24690</v>
      </c>
      <c r="E6" s="91">
        <f>'2015 Balears'!G32</f>
        <v>23239</v>
      </c>
    </row>
    <row r="7" spans="1:5" ht="15">
      <c r="A7" s="96" t="s">
        <v>9</v>
      </c>
      <c r="B7" s="91">
        <f>'2015 Balears'!E33</f>
        <v>44115</v>
      </c>
      <c r="C7" s="91">
        <f>'2015 Balears'!F33</f>
        <v>22672</v>
      </c>
      <c r="D7" s="103">
        <f t="shared" si="0"/>
        <v>-22672</v>
      </c>
      <c r="E7" s="91">
        <f>'2015 Balears'!G33</f>
        <v>21443</v>
      </c>
    </row>
    <row r="8" spans="1:5" ht="15">
      <c r="A8" s="96" t="s">
        <v>10</v>
      </c>
      <c r="B8" s="91">
        <f>'2015 Balears'!E34</f>
        <v>40912</v>
      </c>
      <c r="C8" s="91">
        <f>'2015 Balears'!F34</f>
        <v>20967</v>
      </c>
      <c r="D8" s="103">
        <f t="shared" si="0"/>
        <v>-20967</v>
      </c>
      <c r="E8" s="91">
        <f>'2015 Balears'!G34</f>
        <v>19945</v>
      </c>
    </row>
    <row r="9" spans="1:5" ht="15">
      <c r="A9" s="96" t="s">
        <v>11</v>
      </c>
      <c r="B9" s="91">
        <f>'2015 Balears'!E35</f>
        <v>45984</v>
      </c>
      <c r="C9" s="91">
        <f>'2015 Balears'!F35</f>
        <v>23009</v>
      </c>
      <c r="D9" s="103">
        <f t="shared" si="0"/>
        <v>-23009</v>
      </c>
      <c r="E9" s="91">
        <f>'2015 Balears'!G35</f>
        <v>22975</v>
      </c>
    </row>
    <row r="10" spans="1:5" ht="15">
      <c r="A10" s="96" t="s">
        <v>12</v>
      </c>
      <c r="B10" s="91">
        <f>'2015 Balears'!E36</f>
        <v>54798</v>
      </c>
      <c r="C10" s="91">
        <f>'2015 Balears'!F36</f>
        <v>26945</v>
      </c>
      <c r="D10" s="103">
        <f t="shared" si="0"/>
        <v>-26945</v>
      </c>
      <c r="E10" s="91">
        <f>'2015 Balears'!G36</f>
        <v>27853</v>
      </c>
    </row>
    <row r="11" spans="1:5" ht="15">
      <c r="A11" s="96" t="s">
        <v>13</v>
      </c>
      <c r="B11" s="91">
        <f>'2015 Balears'!E37</f>
        <v>68050</v>
      </c>
      <c r="C11" s="91">
        <f>'2015 Balears'!F37</f>
        <v>34182</v>
      </c>
      <c r="D11" s="103">
        <f t="shared" si="0"/>
        <v>-34182</v>
      </c>
      <c r="E11" s="91">
        <f>'2015 Balears'!G37</f>
        <v>33868</v>
      </c>
    </row>
    <row r="12" spans="1:5" ht="15">
      <c r="A12" s="96" t="s">
        <v>14</v>
      </c>
      <c r="B12" s="91">
        <f>'2015 Balears'!E38</f>
        <v>78332</v>
      </c>
      <c r="C12" s="91">
        <f>'2015 Balears'!F38</f>
        <v>40382</v>
      </c>
      <c r="D12" s="103">
        <f t="shared" si="0"/>
        <v>-40382</v>
      </c>
      <c r="E12" s="91">
        <f>'2015 Balears'!G38</f>
        <v>37950</v>
      </c>
    </row>
    <row r="13" spans="1:5" ht="15">
      <c r="A13" s="96" t="s">
        <v>15</v>
      </c>
      <c r="B13" s="91">
        <f>'2015 Balears'!E39</f>
        <v>76421</v>
      </c>
      <c r="C13" s="91">
        <f>'2015 Balears'!F39</f>
        <v>39422</v>
      </c>
      <c r="D13" s="103">
        <f t="shared" si="0"/>
        <v>-39422</v>
      </c>
      <c r="E13" s="91">
        <f>'2015 Balears'!G39</f>
        <v>36999</v>
      </c>
    </row>
    <row r="14" spans="1:5" ht="15">
      <c r="A14" s="96" t="s">
        <v>16</v>
      </c>
      <c r="B14" s="91">
        <f>'2015 Balears'!E40</f>
        <v>68588</v>
      </c>
      <c r="C14" s="91">
        <f>'2015 Balears'!F40</f>
        <v>34946</v>
      </c>
      <c r="D14" s="103">
        <f t="shared" si="0"/>
        <v>-34946</v>
      </c>
      <c r="E14" s="91">
        <f>'2015 Balears'!G40</f>
        <v>33642</v>
      </c>
    </row>
    <row r="15" spans="1:5" ht="15">
      <c r="A15" s="96" t="s">
        <v>17</v>
      </c>
      <c r="B15" s="91">
        <f>'2015 Balears'!E41</f>
        <v>61073</v>
      </c>
      <c r="C15" s="91">
        <f>'2015 Balears'!F41</f>
        <v>30443</v>
      </c>
      <c r="D15" s="103">
        <f t="shared" si="0"/>
        <v>-30443</v>
      </c>
      <c r="E15" s="91">
        <f>'2015 Balears'!G41</f>
        <v>30630</v>
      </c>
    </row>
    <row r="16" spans="1:5" ht="15">
      <c r="A16" s="96" t="s">
        <v>18</v>
      </c>
      <c r="B16" s="91">
        <f>'2015 Balears'!E42</f>
        <v>51696</v>
      </c>
      <c r="C16" s="91">
        <f>'2015 Balears'!F42</f>
        <v>25348</v>
      </c>
      <c r="D16" s="103">
        <f t="shared" si="0"/>
        <v>-25348</v>
      </c>
      <c r="E16" s="91">
        <f>'2015 Balears'!G42</f>
        <v>26348</v>
      </c>
    </row>
    <row r="17" spans="1:5" ht="15">
      <c r="A17" s="96" t="s">
        <v>19</v>
      </c>
      <c r="B17" s="91">
        <f>'2015 Balears'!E43</f>
        <v>44228</v>
      </c>
      <c r="C17" s="91">
        <f>'2015 Balears'!F43</f>
        <v>21696</v>
      </c>
      <c r="D17" s="103">
        <f t="shared" si="0"/>
        <v>-21696</v>
      </c>
      <c r="E17" s="91">
        <f>'2015 Balears'!G43</f>
        <v>22532</v>
      </c>
    </row>
    <row r="18" spans="1:5" ht="15">
      <c r="A18" s="96" t="s">
        <v>20</v>
      </c>
      <c r="B18" s="91">
        <f>'2015 Balears'!E44</f>
        <v>39997</v>
      </c>
      <c r="C18" s="91">
        <f>'2015 Balears'!F44</f>
        <v>19284</v>
      </c>
      <c r="D18" s="103">
        <f t="shared" si="0"/>
        <v>-19284</v>
      </c>
      <c r="E18" s="91">
        <f>'2015 Balears'!G44</f>
        <v>20713</v>
      </c>
    </row>
    <row r="19" spans="1:5" ht="15">
      <c r="A19" s="96" t="s">
        <v>21</v>
      </c>
      <c r="B19" s="91">
        <f>'2015 Balears'!E45</f>
        <v>31750</v>
      </c>
      <c r="C19" s="91">
        <f>'2015 Balears'!F45</f>
        <v>14984</v>
      </c>
      <c r="D19" s="103">
        <f t="shared" si="0"/>
        <v>-14984</v>
      </c>
      <c r="E19" s="91">
        <f>'2015 Balears'!G45</f>
        <v>16766</v>
      </c>
    </row>
    <row r="20" spans="1:5" ht="15">
      <c r="A20" s="96" t="s">
        <v>22</v>
      </c>
      <c r="B20" s="91">
        <f>'2015 Balears'!E46</f>
        <v>23368</v>
      </c>
      <c r="C20" s="91">
        <f>'2015 Balears'!F46</f>
        <v>10195</v>
      </c>
      <c r="D20" s="103">
        <f t="shared" si="0"/>
        <v>-10195</v>
      </c>
      <c r="E20" s="91">
        <f>'2015 Balears'!G46</f>
        <v>13173</v>
      </c>
    </row>
    <row r="21" spans="1:5" ht="15">
      <c r="A21" s="96" t="s">
        <v>23</v>
      </c>
      <c r="B21" s="91">
        <f>'2015 Balears'!E47</f>
        <v>20002</v>
      </c>
      <c r="C21" s="91">
        <f>'2015 Balears'!F47</f>
        <v>7950</v>
      </c>
      <c r="D21" s="103">
        <f t="shared" si="0"/>
        <v>-7950</v>
      </c>
      <c r="E21" s="91">
        <f>'2015 Balears'!G47</f>
        <v>12052</v>
      </c>
    </row>
    <row r="22" spans="1:5" ht="15">
      <c r="A22" s="98" t="s">
        <v>24</v>
      </c>
      <c r="B22" s="91">
        <f>'2015 Balears'!E48</f>
        <v>18542</v>
      </c>
      <c r="C22" s="91">
        <f>'2015 Balears'!F48</f>
        <v>5798</v>
      </c>
      <c r="D22" s="103">
        <f t="shared" si="0"/>
        <v>-5798</v>
      </c>
      <c r="E22" s="91">
        <f>'2015 Balears'!G48</f>
        <v>12744</v>
      </c>
    </row>
    <row r="23" spans="1:5" ht="15">
      <c r="A23" s="96" t="s">
        <v>25</v>
      </c>
      <c r="B23" s="91">
        <f>SUM(B5:B22)</f>
        <v>859289</v>
      </c>
      <c r="C23" s="91">
        <f>SUM(C5:C22)</f>
        <v>425301</v>
      </c>
      <c r="D23" s="97"/>
      <c r="E23" s="91">
        <f>SUM(E5:E22)</f>
        <v>433988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91">
        <f>'2015 Balears'!H31</f>
        <v>4254</v>
      </c>
      <c r="C28" s="91">
        <f>'2015 Balears'!I31</f>
        <v>2187</v>
      </c>
      <c r="D28" s="103">
        <f>C28*-1</f>
        <v>-2187</v>
      </c>
      <c r="E28" s="91">
        <f>'2015 Balears'!J31</f>
        <v>2067</v>
      </c>
    </row>
    <row r="29" spans="1:5" ht="15">
      <c r="A29" s="96" t="s">
        <v>8</v>
      </c>
      <c r="B29" s="91">
        <f>'2015 Balears'!H32</f>
        <v>5065</v>
      </c>
      <c r="C29" s="91">
        <f>'2015 Balears'!I32</f>
        <v>2622</v>
      </c>
      <c r="D29" s="103">
        <f aca="true" t="shared" si="1" ref="D29:D45">C29*-1</f>
        <v>-2622</v>
      </c>
      <c r="E29" s="91">
        <f>'2015 Balears'!J32</f>
        <v>2443</v>
      </c>
    </row>
    <row r="30" spans="1:5" ht="15">
      <c r="A30" s="96" t="s">
        <v>9</v>
      </c>
      <c r="B30" s="91">
        <f>'2015 Balears'!H33</f>
        <v>5001</v>
      </c>
      <c r="C30" s="91">
        <f>'2015 Balears'!I33</f>
        <v>2516</v>
      </c>
      <c r="D30" s="103">
        <f t="shared" si="1"/>
        <v>-2516</v>
      </c>
      <c r="E30" s="91">
        <f>'2015 Balears'!J33</f>
        <v>2485</v>
      </c>
    </row>
    <row r="31" spans="1:5" ht="15">
      <c r="A31" s="96" t="s">
        <v>10</v>
      </c>
      <c r="B31" s="91">
        <f>'2015 Balears'!H34</f>
        <v>4552</v>
      </c>
      <c r="C31" s="91">
        <f>'2015 Balears'!I34</f>
        <v>2305</v>
      </c>
      <c r="D31" s="103">
        <f t="shared" si="1"/>
        <v>-2305</v>
      </c>
      <c r="E31" s="91">
        <f>'2015 Balears'!J34</f>
        <v>2247</v>
      </c>
    </row>
    <row r="32" spans="1:5" ht="15">
      <c r="A32" s="96" t="s">
        <v>11</v>
      </c>
      <c r="B32" s="91">
        <f>'2015 Balears'!H35</f>
        <v>4617</v>
      </c>
      <c r="C32" s="91">
        <f>'2015 Balears'!I35</f>
        <v>2344</v>
      </c>
      <c r="D32" s="103">
        <f t="shared" si="1"/>
        <v>-2344</v>
      </c>
      <c r="E32" s="91">
        <f>'2015 Balears'!J35</f>
        <v>2273</v>
      </c>
    </row>
    <row r="33" spans="1:5" ht="15">
      <c r="A33" s="96" t="s">
        <v>12</v>
      </c>
      <c r="B33" s="91">
        <f>'2015 Balears'!H36</f>
        <v>5608</v>
      </c>
      <c r="C33" s="91">
        <f>'2015 Balears'!I36</f>
        <v>2744</v>
      </c>
      <c r="D33" s="103">
        <f t="shared" si="1"/>
        <v>-2744</v>
      </c>
      <c r="E33" s="91">
        <f>'2015 Balears'!J36</f>
        <v>2864</v>
      </c>
    </row>
    <row r="34" spans="1:5" ht="15">
      <c r="A34" s="96" t="s">
        <v>13</v>
      </c>
      <c r="B34" s="91">
        <f>'2015 Balears'!H37</f>
        <v>6959</v>
      </c>
      <c r="C34" s="91">
        <f>'2015 Balears'!I37</f>
        <v>3467</v>
      </c>
      <c r="D34" s="103">
        <f t="shared" si="1"/>
        <v>-3467</v>
      </c>
      <c r="E34" s="91">
        <f>'2015 Balears'!J37</f>
        <v>3492</v>
      </c>
    </row>
    <row r="35" spans="1:5" ht="15">
      <c r="A35" s="96" t="s">
        <v>14</v>
      </c>
      <c r="B35" s="91">
        <f>'2015 Balears'!H38</f>
        <v>8020</v>
      </c>
      <c r="C35" s="91">
        <f>'2015 Balears'!I38</f>
        <v>4052</v>
      </c>
      <c r="D35" s="103">
        <f t="shared" si="1"/>
        <v>-4052</v>
      </c>
      <c r="E35" s="91">
        <f>'2015 Balears'!J38</f>
        <v>3968</v>
      </c>
    </row>
    <row r="36" spans="1:5" ht="15">
      <c r="A36" s="96" t="s">
        <v>15</v>
      </c>
      <c r="B36" s="91">
        <f>'2015 Balears'!H39</f>
        <v>8161</v>
      </c>
      <c r="C36" s="91">
        <f>'2015 Balears'!I39</f>
        <v>4242</v>
      </c>
      <c r="D36" s="103">
        <f t="shared" si="1"/>
        <v>-4242</v>
      </c>
      <c r="E36" s="91">
        <f>'2015 Balears'!J39</f>
        <v>3919</v>
      </c>
    </row>
    <row r="37" spans="1:5" ht="15">
      <c r="A37" s="96" t="s">
        <v>16</v>
      </c>
      <c r="B37" s="91">
        <f>'2015 Balears'!H40</f>
        <v>7556</v>
      </c>
      <c r="C37" s="91">
        <f>'2015 Balears'!I40</f>
        <v>3887</v>
      </c>
      <c r="D37" s="103">
        <f t="shared" si="1"/>
        <v>-3887</v>
      </c>
      <c r="E37" s="91">
        <f>'2015 Balears'!J40</f>
        <v>3669</v>
      </c>
    </row>
    <row r="38" spans="1:5" ht="15">
      <c r="A38" s="96" t="s">
        <v>17</v>
      </c>
      <c r="B38" s="91">
        <f>'2015 Balears'!H41</f>
        <v>6837</v>
      </c>
      <c r="C38" s="91">
        <f>'2015 Balears'!I41</f>
        <v>3422</v>
      </c>
      <c r="D38" s="103">
        <f t="shared" si="1"/>
        <v>-3422</v>
      </c>
      <c r="E38" s="91">
        <f>'2015 Balears'!J41</f>
        <v>3415</v>
      </c>
    </row>
    <row r="39" spans="1:5" ht="15">
      <c r="A39" s="96" t="s">
        <v>18</v>
      </c>
      <c r="B39" s="91">
        <f>'2015 Balears'!H42</f>
        <v>5804</v>
      </c>
      <c r="C39" s="91">
        <f>'2015 Balears'!I42</f>
        <v>2845</v>
      </c>
      <c r="D39" s="103">
        <f t="shared" si="1"/>
        <v>-2845</v>
      </c>
      <c r="E39" s="91">
        <f>'2015 Balears'!J42</f>
        <v>2959</v>
      </c>
    </row>
    <row r="40" spans="1:5" ht="15">
      <c r="A40" s="96" t="s">
        <v>19</v>
      </c>
      <c r="B40" s="91">
        <f>'2015 Balears'!H43</f>
        <v>5028</v>
      </c>
      <c r="C40" s="91">
        <f>'2015 Balears'!I43</f>
        <v>2544</v>
      </c>
      <c r="D40" s="103">
        <f t="shared" si="1"/>
        <v>-2544</v>
      </c>
      <c r="E40" s="91">
        <f>'2015 Balears'!J43</f>
        <v>2484</v>
      </c>
    </row>
    <row r="41" spans="1:5" ht="15">
      <c r="A41" s="96" t="s">
        <v>20</v>
      </c>
      <c r="B41" s="91">
        <f>'2015 Balears'!H44</f>
        <v>4711</v>
      </c>
      <c r="C41" s="91">
        <f>'2015 Balears'!I44</f>
        <v>2272</v>
      </c>
      <c r="D41" s="103">
        <f t="shared" si="1"/>
        <v>-2272</v>
      </c>
      <c r="E41" s="91">
        <f>'2015 Balears'!J44</f>
        <v>2439</v>
      </c>
    </row>
    <row r="42" spans="1:5" ht="15">
      <c r="A42" s="96" t="s">
        <v>21</v>
      </c>
      <c r="B42" s="91">
        <f>'2015 Balears'!H45</f>
        <v>3492</v>
      </c>
      <c r="C42" s="91">
        <f>'2015 Balears'!I45</f>
        <v>1665</v>
      </c>
      <c r="D42" s="103">
        <f t="shared" si="1"/>
        <v>-1665</v>
      </c>
      <c r="E42" s="91">
        <f>'2015 Balears'!J45</f>
        <v>1827</v>
      </c>
    </row>
    <row r="43" spans="1:5" ht="15">
      <c r="A43" s="96" t="s">
        <v>22</v>
      </c>
      <c r="B43" s="91">
        <f>'2015 Balears'!H46</f>
        <v>2802</v>
      </c>
      <c r="C43" s="91">
        <f>'2015 Balears'!I46</f>
        <v>1316</v>
      </c>
      <c r="D43" s="103">
        <f t="shared" si="1"/>
        <v>-1316</v>
      </c>
      <c r="E43" s="91">
        <f>'2015 Balears'!J46</f>
        <v>1486</v>
      </c>
    </row>
    <row r="44" spans="1:5" ht="15">
      <c r="A44" s="96" t="s">
        <v>23</v>
      </c>
      <c r="B44" s="91">
        <f>'2015 Balears'!H47</f>
        <v>2023</v>
      </c>
      <c r="C44" s="91">
        <f>'2015 Balears'!I47</f>
        <v>870</v>
      </c>
      <c r="D44" s="103">
        <f t="shared" si="1"/>
        <v>-870</v>
      </c>
      <c r="E44" s="91">
        <f>'2015 Balears'!J47</f>
        <v>1153</v>
      </c>
    </row>
    <row r="45" spans="1:5" ht="15">
      <c r="A45" s="98" t="s">
        <v>24</v>
      </c>
      <c r="B45" s="91">
        <f>'2015 Balears'!H48</f>
        <v>1858</v>
      </c>
      <c r="C45" s="91">
        <f>'2015 Balears'!I48</f>
        <v>648</v>
      </c>
      <c r="D45" s="103">
        <f t="shared" si="1"/>
        <v>-648</v>
      </c>
      <c r="E45" s="91">
        <f>'2015 Balears'!J48</f>
        <v>1210</v>
      </c>
    </row>
    <row r="46" spans="1:5" ht="15">
      <c r="A46" s="96" t="s">
        <v>25</v>
      </c>
      <c r="B46" s="91">
        <f>SUM(B28:B45)</f>
        <v>92348</v>
      </c>
      <c r="C46" s="91">
        <f>SUM(C28:C45)</f>
        <v>45948</v>
      </c>
      <c r="D46" s="97"/>
      <c r="E46" s="91">
        <f>SUM(E28:E45)</f>
        <v>46400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">
      <c r="A51" s="96" t="s">
        <v>7</v>
      </c>
      <c r="B51" s="91">
        <f>'2015 Balears'!K31</f>
        <v>6806</v>
      </c>
      <c r="C51" s="91">
        <f>'2015 Balears'!L31</f>
        <v>3460</v>
      </c>
      <c r="D51" s="103">
        <f>C51*-1</f>
        <v>-3460</v>
      </c>
      <c r="E51" s="91">
        <f>'2015 Balears'!M31</f>
        <v>3346</v>
      </c>
    </row>
    <row r="52" spans="1:5" ht="15">
      <c r="A52" s="96" t="s">
        <v>8</v>
      </c>
      <c r="B52" s="91">
        <f>'2015 Balears'!K32</f>
        <v>7335</v>
      </c>
      <c r="C52" s="91">
        <f>'2015 Balears'!L32</f>
        <v>3795</v>
      </c>
      <c r="D52" s="103">
        <f aca="true" t="shared" si="2" ref="D52:D68">C52*-1</f>
        <v>-3795</v>
      </c>
      <c r="E52" s="91">
        <f>'2015 Balears'!M32</f>
        <v>3540</v>
      </c>
    </row>
    <row r="53" spans="1:5" ht="15">
      <c r="A53" s="96" t="s">
        <v>9</v>
      </c>
      <c r="B53" s="91">
        <f>'2015 Balears'!K33</f>
        <v>6347</v>
      </c>
      <c r="C53" s="91">
        <f>'2015 Balears'!L33</f>
        <v>3225</v>
      </c>
      <c r="D53" s="103">
        <f t="shared" si="2"/>
        <v>-3225</v>
      </c>
      <c r="E53" s="91">
        <f>'2015 Balears'!M33</f>
        <v>3122</v>
      </c>
    </row>
    <row r="54" spans="1:5" ht="15">
      <c r="A54" s="96" t="s">
        <v>10</v>
      </c>
      <c r="B54" s="91">
        <f>'2015 Balears'!K34</f>
        <v>5604</v>
      </c>
      <c r="C54" s="91">
        <f>'2015 Balears'!L34</f>
        <v>2916</v>
      </c>
      <c r="D54" s="103">
        <f t="shared" si="2"/>
        <v>-2916</v>
      </c>
      <c r="E54" s="91">
        <f>'2015 Balears'!M34</f>
        <v>2688</v>
      </c>
    </row>
    <row r="55" spans="1:5" ht="15">
      <c r="A55" s="96" t="s">
        <v>11</v>
      </c>
      <c r="B55" s="91">
        <f>'2015 Balears'!K35</f>
        <v>7078</v>
      </c>
      <c r="C55" s="91">
        <f>'2015 Balears'!L35</f>
        <v>3503</v>
      </c>
      <c r="D55" s="103">
        <f t="shared" si="2"/>
        <v>-3503</v>
      </c>
      <c r="E55" s="91">
        <f>'2015 Balears'!M35</f>
        <v>3575</v>
      </c>
    </row>
    <row r="56" spans="1:5" ht="15">
      <c r="A56" s="96" t="s">
        <v>12</v>
      </c>
      <c r="B56" s="91">
        <f>'2015 Balears'!K36</f>
        <v>11667</v>
      </c>
      <c r="C56" s="91">
        <f>'2015 Balears'!L36</f>
        <v>5737</v>
      </c>
      <c r="D56" s="103">
        <f t="shared" si="2"/>
        <v>-5737</v>
      </c>
      <c r="E56" s="91">
        <f>'2015 Balears'!M36</f>
        <v>5930</v>
      </c>
    </row>
    <row r="57" spans="1:5" ht="15">
      <c r="A57" s="96" t="s">
        <v>13</v>
      </c>
      <c r="B57" s="91">
        <f>'2015 Balears'!K37</f>
        <v>14932</v>
      </c>
      <c r="C57" s="91">
        <f>'2015 Balears'!L37</f>
        <v>7667</v>
      </c>
      <c r="D57" s="103">
        <f t="shared" si="2"/>
        <v>-7667</v>
      </c>
      <c r="E57" s="91">
        <f>'2015 Balears'!M37</f>
        <v>7265</v>
      </c>
    </row>
    <row r="58" spans="1:5" ht="15">
      <c r="A58" s="96" t="s">
        <v>14</v>
      </c>
      <c r="B58" s="91">
        <f>'2015 Balears'!K38</f>
        <v>15344</v>
      </c>
      <c r="C58" s="91">
        <f>'2015 Balears'!L38</f>
        <v>8241</v>
      </c>
      <c r="D58" s="103">
        <f t="shared" si="2"/>
        <v>-8241</v>
      </c>
      <c r="E58" s="91">
        <f>'2015 Balears'!M38</f>
        <v>7103</v>
      </c>
    </row>
    <row r="59" spans="1:5" ht="15">
      <c r="A59" s="96" t="s">
        <v>15</v>
      </c>
      <c r="B59" s="91">
        <f>'2015 Balears'!K39</f>
        <v>13531</v>
      </c>
      <c r="C59" s="91">
        <f>'2015 Balears'!L39</f>
        <v>7314</v>
      </c>
      <c r="D59" s="103">
        <f t="shared" si="2"/>
        <v>-7314</v>
      </c>
      <c r="E59" s="91">
        <f>'2015 Balears'!M39</f>
        <v>6217</v>
      </c>
    </row>
    <row r="60" spans="1:5" ht="15">
      <c r="A60" s="96" t="s">
        <v>16</v>
      </c>
      <c r="B60" s="91">
        <f>'2015 Balears'!K40</f>
        <v>11053</v>
      </c>
      <c r="C60" s="91">
        <f>'2015 Balears'!L40</f>
        <v>5872</v>
      </c>
      <c r="D60" s="103">
        <f t="shared" si="2"/>
        <v>-5872</v>
      </c>
      <c r="E60" s="91">
        <f>'2015 Balears'!M40</f>
        <v>5181</v>
      </c>
    </row>
    <row r="61" spans="1:5" ht="15">
      <c r="A61" s="96" t="s">
        <v>17</v>
      </c>
      <c r="B61" s="91">
        <f>'2015 Balears'!K41</f>
        <v>9740</v>
      </c>
      <c r="C61" s="91">
        <f>'2015 Balears'!L41</f>
        <v>5065</v>
      </c>
      <c r="D61" s="103">
        <f t="shared" si="2"/>
        <v>-5065</v>
      </c>
      <c r="E61" s="91">
        <f>'2015 Balears'!M41</f>
        <v>4675</v>
      </c>
    </row>
    <row r="62" spans="1:5" ht="15">
      <c r="A62" s="96" t="s">
        <v>18</v>
      </c>
      <c r="B62" s="91">
        <f>'2015 Balears'!K42</f>
        <v>8268</v>
      </c>
      <c r="C62" s="91">
        <f>'2015 Balears'!L42</f>
        <v>4206</v>
      </c>
      <c r="D62" s="103">
        <f t="shared" si="2"/>
        <v>-4206</v>
      </c>
      <c r="E62" s="91">
        <f>'2015 Balears'!M42</f>
        <v>4062</v>
      </c>
    </row>
    <row r="63" spans="1:5" ht="15">
      <c r="A63" s="96" t="s">
        <v>19</v>
      </c>
      <c r="B63" s="91">
        <f>'2015 Balears'!K43</f>
        <v>6698</v>
      </c>
      <c r="C63" s="91">
        <f>'2015 Balears'!L43</f>
        <v>3448</v>
      </c>
      <c r="D63" s="103">
        <f t="shared" si="2"/>
        <v>-3448</v>
      </c>
      <c r="E63" s="91">
        <f>'2015 Balears'!M43</f>
        <v>3250</v>
      </c>
    </row>
    <row r="64" spans="1:5" ht="15">
      <c r="A64" s="96" t="s">
        <v>20</v>
      </c>
      <c r="B64" s="91">
        <f>'2015 Balears'!K44</f>
        <v>5608</v>
      </c>
      <c r="C64" s="91">
        <f>'2015 Balears'!L44</f>
        <v>2894</v>
      </c>
      <c r="D64" s="103">
        <f t="shared" si="2"/>
        <v>-2894</v>
      </c>
      <c r="E64" s="91">
        <f>'2015 Balears'!M44</f>
        <v>2714</v>
      </c>
    </row>
    <row r="65" spans="1:5" ht="15">
      <c r="A65" s="96" t="s">
        <v>21</v>
      </c>
      <c r="B65" s="91">
        <f>'2015 Balears'!K45</f>
        <v>3805</v>
      </c>
      <c r="C65" s="91">
        <f>'2015 Balears'!L45</f>
        <v>1879</v>
      </c>
      <c r="D65" s="103">
        <f t="shared" si="2"/>
        <v>-1879</v>
      </c>
      <c r="E65" s="91">
        <f>'2015 Balears'!M45</f>
        <v>1926</v>
      </c>
    </row>
    <row r="66" spans="1:5" ht="15">
      <c r="A66" s="96" t="s">
        <v>22</v>
      </c>
      <c r="B66" s="91">
        <f>'2015 Balears'!K46</f>
        <v>2793</v>
      </c>
      <c r="C66" s="91">
        <f>'2015 Balears'!L46</f>
        <v>1266</v>
      </c>
      <c r="D66" s="103">
        <f t="shared" si="2"/>
        <v>-1266</v>
      </c>
      <c r="E66" s="91">
        <f>'2015 Balears'!M46</f>
        <v>1527</v>
      </c>
    </row>
    <row r="67" spans="1:5" ht="15">
      <c r="A67" s="96" t="s">
        <v>23</v>
      </c>
      <c r="B67" s="91">
        <f>'2015 Balears'!K47</f>
        <v>2307</v>
      </c>
      <c r="C67" s="91">
        <f>'2015 Balears'!L47</f>
        <v>967</v>
      </c>
      <c r="D67" s="103">
        <f t="shared" si="2"/>
        <v>-967</v>
      </c>
      <c r="E67" s="91">
        <f>'2015 Balears'!M47</f>
        <v>1340</v>
      </c>
    </row>
    <row r="68" spans="1:5" ht="15">
      <c r="A68" s="98" t="s">
        <v>24</v>
      </c>
      <c r="B68" s="91">
        <f>'2015 Balears'!K48</f>
        <v>2048</v>
      </c>
      <c r="C68" s="91">
        <f>'2015 Balears'!L48</f>
        <v>748</v>
      </c>
      <c r="D68" s="103">
        <f t="shared" si="2"/>
        <v>-748</v>
      </c>
      <c r="E68" s="91">
        <f>'2015 Balears'!M48</f>
        <v>1300</v>
      </c>
    </row>
    <row r="69" spans="1:5" ht="15.75" thickBot="1">
      <c r="A69" s="96" t="s">
        <v>25</v>
      </c>
      <c r="B69" s="91">
        <f>SUM(B51:B68)</f>
        <v>140964</v>
      </c>
      <c r="C69" s="91">
        <f>SUM(C51:C68)</f>
        <v>72203</v>
      </c>
      <c r="D69" s="97"/>
      <c r="E69" s="91">
        <f>SUM(E51:E68)</f>
        <v>68761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">
      <c r="A75" s="96" t="s">
        <v>7</v>
      </c>
      <c r="B75" s="91">
        <f>'2015 Balears'!N31</f>
        <v>566</v>
      </c>
      <c r="C75" s="91">
        <f>'2015 Balears'!O31</f>
        <v>279</v>
      </c>
      <c r="D75" s="103">
        <f>C75*-1</f>
        <v>-279</v>
      </c>
      <c r="E75" s="91">
        <f>'2015 Balears'!P31</f>
        <v>287</v>
      </c>
    </row>
    <row r="76" spans="1:5" ht="15">
      <c r="A76" s="96" t="s">
        <v>8</v>
      </c>
      <c r="B76" s="91">
        <f>'2015 Balears'!N32</f>
        <v>493</v>
      </c>
      <c r="C76" s="91">
        <f>'2015 Balears'!O32</f>
        <v>266</v>
      </c>
      <c r="D76" s="103">
        <f aca="true" t="shared" si="3" ref="D76:D92">C76*-1</f>
        <v>-266</v>
      </c>
      <c r="E76" s="91">
        <f>'2015 Balears'!P32</f>
        <v>227</v>
      </c>
    </row>
    <row r="77" spans="1:5" ht="15">
      <c r="A77" s="96" t="s">
        <v>9</v>
      </c>
      <c r="B77" s="91">
        <f>'2015 Balears'!N33</f>
        <v>433</v>
      </c>
      <c r="C77" s="91">
        <f>'2015 Balears'!O33</f>
        <v>219</v>
      </c>
      <c r="D77" s="103">
        <f t="shared" si="3"/>
        <v>-219</v>
      </c>
      <c r="E77" s="91">
        <f>'2015 Balears'!P33</f>
        <v>214</v>
      </c>
    </row>
    <row r="78" spans="1:5" ht="15">
      <c r="A78" s="96" t="s">
        <v>10</v>
      </c>
      <c r="B78" s="91">
        <f>'2015 Balears'!N34</f>
        <v>413</v>
      </c>
      <c r="C78" s="91">
        <f>'2015 Balears'!O34</f>
        <v>217</v>
      </c>
      <c r="D78" s="103">
        <f t="shared" si="3"/>
        <v>-217</v>
      </c>
      <c r="E78" s="91">
        <f>'2015 Balears'!P34</f>
        <v>196</v>
      </c>
    </row>
    <row r="79" spans="1:5" ht="15">
      <c r="A79" s="96" t="s">
        <v>11</v>
      </c>
      <c r="B79" s="91">
        <f>'2015 Balears'!N35</f>
        <v>597</v>
      </c>
      <c r="C79" s="91">
        <f>'2015 Balears'!O35</f>
        <v>287</v>
      </c>
      <c r="D79" s="103">
        <f t="shared" si="3"/>
        <v>-287</v>
      </c>
      <c r="E79" s="91">
        <f>'2015 Balears'!P35</f>
        <v>310</v>
      </c>
    </row>
    <row r="80" spans="1:5" ht="15">
      <c r="A80" s="96" t="s">
        <v>12</v>
      </c>
      <c r="B80" s="91">
        <f>'2015 Balears'!N36</f>
        <v>989</v>
      </c>
      <c r="C80" s="91">
        <f>'2015 Balears'!O36</f>
        <v>488</v>
      </c>
      <c r="D80" s="103">
        <f t="shared" si="3"/>
        <v>-488</v>
      </c>
      <c r="E80" s="91">
        <f>'2015 Balears'!P36</f>
        <v>501</v>
      </c>
    </row>
    <row r="81" spans="1:5" ht="15">
      <c r="A81" s="96" t="s">
        <v>13</v>
      </c>
      <c r="B81" s="91">
        <f>'2015 Balears'!N37</f>
        <v>1329</v>
      </c>
      <c r="C81" s="91">
        <f>'2015 Balears'!O37</f>
        <v>687</v>
      </c>
      <c r="D81" s="103">
        <f t="shared" si="3"/>
        <v>-687</v>
      </c>
      <c r="E81" s="91">
        <f>'2015 Balears'!P37</f>
        <v>642</v>
      </c>
    </row>
    <row r="82" spans="1:5" ht="15">
      <c r="A82" s="96" t="s">
        <v>14</v>
      </c>
      <c r="B82" s="91">
        <f>'2015 Balears'!N38</f>
        <v>1339</v>
      </c>
      <c r="C82" s="91">
        <f>'2015 Balears'!O38</f>
        <v>729</v>
      </c>
      <c r="D82" s="103">
        <f t="shared" si="3"/>
        <v>-729</v>
      </c>
      <c r="E82" s="91">
        <f>'2015 Balears'!P38</f>
        <v>610</v>
      </c>
    </row>
    <row r="83" spans="1:5" ht="15">
      <c r="A83" s="96" t="s">
        <v>15</v>
      </c>
      <c r="B83" s="91">
        <f>'2015 Balears'!N39</f>
        <v>1182</v>
      </c>
      <c r="C83" s="91">
        <f>'2015 Balears'!O39</f>
        <v>677</v>
      </c>
      <c r="D83" s="103">
        <f t="shared" si="3"/>
        <v>-677</v>
      </c>
      <c r="E83" s="91">
        <f>'2015 Balears'!P39</f>
        <v>505</v>
      </c>
    </row>
    <row r="84" spans="1:5" ht="15">
      <c r="A84" s="96" t="s">
        <v>16</v>
      </c>
      <c r="B84" s="91">
        <f>'2015 Balears'!N40</f>
        <v>1050</v>
      </c>
      <c r="C84" s="91">
        <f>'2015 Balears'!O40</f>
        <v>583</v>
      </c>
      <c r="D84" s="103">
        <f t="shared" si="3"/>
        <v>-583</v>
      </c>
      <c r="E84" s="91">
        <f>'2015 Balears'!P40</f>
        <v>467</v>
      </c>
    </row>
    <row r="85" spans="1:5" ht="15">
      <c r="A85" s="96" t="s">
        <v>17</v>
      </c>
      <c r="B85" s="91">
        <f>'2015 Balears'!N41</f>
        <v>804</v>
      </c>
      <c r="C85" s="91">
        <f>'2015 Balears'!O41</f>
        <v>436</v>
      </c>
      <c r="D85" s="103">
        <f t="shared" si="3"/>
        <v>-436</v>
      </c>
      <c r="E85" s="91">
        <f>'2015 Balears'!P41</f>
        <v>368</v>
      </c>
    </row>
    <row r="86" spans="1:5" ht="15">
      <c r="A86" s="96" t="s">
        <v>18</v>
      </c>
      <c r="B86" s="91">
        <f>'2015 Balears'!N42</f>
        <v>661</v>
      </c>
      <c r="C86" s="91">
        <f>'2015 Balears'!O42</f>
        <v>369</v>
      </c>
      <c r="D86" s="103">
        <f t="shared" si="3"/>
        <v>-369</v>
      </c>
      <c r="E86" s="91">
        <f>'2015 Balears'!P42</f>
        <v>292</v>
      </c>
    </row>
    <row r="87" spans="1:5" ht="15">
      <c r="A87" s="96" t="s">
        <v>19</v>
      </c>
      <c r="B87" s="91">
        <f>'2015 Balears'!N43</f>
        <v>536</v>
      </c>
      <c r="C87" s="91">
        <f>'2015 Balears'!O43</f>
        <v>275</v>
      </c>
      <c r="D87" s="103">
        <f t="shared" si="3"/>
        <v>-275</v>
      </c>
      <c r="E87" s="91">
        <f>'2015 Balears'!P43</f>
        <v>261</v>
      </c>
    </row>
    <row r="88" spans="1:5" ht="15">
      <c r="A88" s="96" t="s">
        <v>20</v>
      </c>
      <c r="B88" s="91">
        <f>'2015 Balears'!N44</f>
        <v>487</v>
      </c>
      <c r="C88" s="91">
        <f>'2015 Balears'!O44</f>
        <v>249</v>
      </c>
      <c r="D88" s="103">
        <f t="shared" si="3"/>
        <v>-249</v>
      </c>
      <c r="E88" s="91">
        <f>'2015 Balears'!P44</f>
        <v>238</v>
      </c>
    </row>
    <row r="89" spans="1:5" ht="15">
      <c r="A89" s="96" t="s">
        <v>21</v>
      </c>
      <c r="B89" s="91">
        <f>'2015 Balears'!N45</f>
        <v>367</v>
      </c>
      <c r="C89" s="91">
        <f>'2015 Balears'!O45</f>
        <v>178</v>
      </c>
      <c r="D89" s="103">
        <f t="shared" si="3"/>
        <v>-178</v>
      </c>
      <c r="E89" s="91">
        <f>'2015 Balears'!P45</f>
        <v>189</v>
      </c>
    </row>
    <row r="90" spans="1:5" ht="15">
      <c r="A90" s="96" t="s">
        <v>22</v>
      </c>
      <c r="B90" s="91">
        <f>'2015 Balears'!N46</f>
        <v>284</v>
      </c>
      <c r="C90" s="91">
        <f>'2015 Balears'!O46</f>
        <v>132</v>
      </c>
      <c r="D90" s="103">
        <f t="shared" si="3"/>
        <v>-132</v>
      </c>
      <c r="E90" s="91">
        <f>'2015 Balears'!P46</f>
        <v>152</v>
      </c>
    </row>
    <row r="91" spans="1:5" ht="15">
      <c r="A91" s="96" t="s">
        <v>23</v>
      </c>
      <c r="B91" s="91">
        <f>'2015 Balears'!N47</f>
        <v>189</v>
      </c>
      <c r="C91" s="91">
        <f>'2015 Balears'!O47</f>
        <v>93</v>
      </c>
      <c r="D91" s="103">
        <f t="shared" si="3"/>
        <v>-93</v>
      </c>
      <c r="E91" s="91">
        <f>'2015 Balears'!P47</f>
        <v>96</v>
      </c>
    </row>
    <row r="92" spans="1:5" ht="15">
      <c r="A92" s="98" t="s">
        <v>24</v>
      </c>
      <c r="B92" s="91">
        <f>'2015 Balears'!N48</f>
        <v>159</v>
      </c>
      <c r="C92" s="91">
        <f>'2015 Balears'!O48</f>
        <v>62</v>
      </c>
      <c r="D92" s="103">
        <f t="shared" si="3"/>
        <v>-62</v>
      </c>
      <c r="E92" s="91">
        <f>'2015 Balears'!P48</f>
        <v>97</v>
      </c>
    </row>
    <row r="93" spans="1:5" ht="15">
      <c r="A93" s="96" t="s">
        <v>25</v>
      </c>
      <c r="B93" s="91">
        <f>SUM(B75:B92)</f>
        <v>11878</v>
      </c>
      <c r="C93" s="91">
        <f>SUM(C75:C92)</f>
        <v>6226</v>
      </c>
      <c r="D93" s="97"/>
      <c r="E93" s="91">
        <f>SUM(E75:E92)</f>
        <v>5652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R18" sqref="R18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58</v>
      </c>
      <c r="B1" s="57"/>
      <c r="C1" s="57"/>
      <c r="D1" s="57"/>
    </row>
    <row r="3" spans="1:5" ht="15">
      <c r="A3" s="147" t="s">
        <v>0</v>
      </c>
      <c r="B3" s="147"/>
      <c r="C3" s="147"/>
      <c r="D3" s="147"/>
      <c r="E3" s="147"/>
    </row>
    <row r="4" spans="1:5" ht="15">
      <c r="A4" s="105"/>
      <c r="B4" s="102" t="s">
        <v>2</v>
      </c>
      <c r="C4" s="102" t="s">
        <v>3</v>
      </c>
      <c r="D4" s="102" t="s">
        <v>51</v>
      </c>
      <c r="E4" s="102" t="s">
        <v>52</v>
      </c>
    </row>
    <row r="5" spans="1:5" ht="15">
      <c r="A5" s="96" t="s">
        <v>7</v>
      </c>
      <c r="B5" s="97">
        <f>$C31*-1</f>
        <v>-29055</v>
      </c>
      <c r="C5" s="91">
        <v>27723</v>
      </c>
      <c r="D5" s="77">
        <f aca="true" t="shared" si="0" ref="D5:D22">($B5*100/$B$30)</f>
        <v>-2.6331243508947457</v>
      </c>
      <c r="E5" s="77">
        <f aca="true" t="shared" si="1" ref="E5:E22">$C5*100/$B$30</f>
        <v>2.512411164338497</v>
      </c>
    </row>
    <row r="6" spans="1:5" ht="15">
      <c r="A6" s="96" t="s">
        <v>8</v>
      </c>
      <c r="B6" s="97">
        <f aca="true" t="shared" si="2" ref="B6:B22">$C32*-1</f>
        <v>-31146</v>
      </c>
      <c r="C6" s="91">
        <v>29284</v>
      </c>
      <c r="D6" s="77">
        <f t="shared" si="0"/>
        <v>-2.8226223036643523</v>
      </c>
      <c r="E6" s="77">
        <f t="shared" si="1"/>
        <v>2.6538775939288155</v>
      </c>
    </row>
    <row r="7" spans="1:5" ht="15">
      <c r="A7" s="96" t="s">
        <v>9</v>
      </c>
      <c r="B7" s="97">
        <f t="shared" si="2"/>
        <v>-28162</v>
      </c>
      <c r="C7" s="91">
        <v>26880</v>
      </c>
      <c r="D7" s="77">
        <f t="shared" si="0"/>
        <v>-2.552195765613417</v>
      </c>
      <c r="E7" s="77">
        <f t="shared" si="1"/>
        <v>2.4360138548287993</v>
      </c>
    </row>
    <row r="8" spans="1:5" ht="15">
      <c r="A8" s="96" t="s">
        <v>10</v>
      </c>
      <c r="B8" s="97">
        <f t="shared" si="2"/>
        <v>-26299</v>
      </c>
      <c r="C8" s="91">
        <v>24865</v>
      </c>
      <c r="D8" s="77">
        <f t="shared" si="0"/>
        <v>-2.3833604303624476</v>
      </c>
      <c r="E8" s="77">
        <f t="shared" si="1"/>
        <v>2.253403441232072</v>
      </c>
    </row>
    <row r="9" spans="1:5" ht="15">
      <c r="A9" s="96" t="s">
        <v>11</v>
      </c>
      <c r="B9" s="97">
        <f t="shared" si="2"/>
        <v>-29565</v>
      </c>
      <c r="C9" s="91">
        <v>29655</v>
      </c>
      <c r="D9" s="77">
        <f t="shared" si="0"/>
        <v>-2.6793433637653816</v>
      </c>
      <c r="E9" s="77">
        <f t="shared" si="1"/>
        <v>2.6874996601543173</v>
      </c>
    </row>
    <row r="10" spans="1:5" ht="15">
      <c r="A10" s="96" t="s">
        <v>12</v>
      </c>
      <c r="B10" s="97">
        <f t="shared" si="2"/>
        <v>-37159</v>
      </c>
      <c r="C10" s="91">
        <v>38243</v>
      </c>
      <c r="D10" s="77">
        <f t="shared" si="0"/>
        <v>-3.3675535279606903</v>
      </c>
      <c r="E10" s="77">
        <f t="shared" si="1"/>
        <v>3.465791586689649</v>
      </c>
    </row>
    <row r="11" spans="1:5" ht="15">
      <c r="A11" s="96" t="s">
        <v>13</v>
      </c>
      <c r="B11" s="97">
        <f t="shared" si="2"/>
        <v>-48123</v>
      </c>
      <c r="C11" s="91">
        <v>46654</v>
      </c>
      <c r="D11" s="77">
        <f t="shared" si="0"/>
        <v>-4.361171679163926</v>
      </c>
      <c r="E11" s="77">
        <f t="shared" si="1"/>
        <v>4.228042796993408</v>
      </c>
    </row>
    <row r="12" spans="1:5" ht="15">
      <c r="A12" s="96" t="s">
        <v>14</v>
      </c>
      <c r="B12" s="97">
        <f t="shared" si="2"/>
        <v>-54293</v>
      </c>
      <c r="C12" s="91">
        <v>49978</v>
      </c>
      <c r="D12" s="77">
        <f t="shared" si="0"/>
        <v>-4.920331109383184</v>
      </c>
      <c r="E12" s="77">
        <f t="shared" si="1"/>
        <v>4.529282010291434</v>
      </c>
    </row>
    <row r="13" spans="1:5" ht="15">
      <c r="A13" s="96" t="s">
        <v>15</v>
      </c>
      <c r="B13" s="97">
        <f t="shared" si="2"/>
        <v>-50743</v>
      </c>
      <c r="C13" s="91">
        <v>46878</v>
      </c>
      <c r="D13" s="77">
        <f t="shared" si="0"/>
        <v>-4.598610529597387</v>
      </c>
      <c r="E13" s="77">
        <f t="shared" si="1"/>
        <v>4.2483429124503145</v>
      </c>
    </row>
    <row r="14" spans="1:5" ht="15">
      <c r="A14" s="96" t="s">
        <v>16</v>
      </c>
      <c r="B14" s="97">
        <f t="shared" si="2"/>
        <v>-45078</v>
      </c>
      <c r="C14" s="91">
        <v>42758</v>
      </c>
      <c r="D14" s="77">
        <f t="shared" si="0"/>
        <v>-4.0852169846716</v>
      </c>
      <c r="E14" s="77">
        <f t="shared" si="1"/>
        <v>3.8749657888679243</v>
      </c>
    </row>
    <row r="15" spans="1:5" ht="15">
      <c r="A15" s="96" t="s">
        <v>17</v>
      </c>
      <c r="B15" s="97">
        <f t="shared" si="2"/>
        <v>-38357</v>
      </c>
      <c r="C15" s="91">
        <v>37956</v>
      </c>
      <c r="D15" s="77">
        <f t="shared" si="0"/>
        <v>-3.476122895448968</v>
      </c>
      <c r="E15" s="77">
        <f t="shared" si="1"/>
        <v>3.4397820637604877</v>
      </c>
    </row>
    <row r="16" spans="1:5" ht="15">
      <c r="A16" s="96" t="s">
        <v>18</v>
      </c>
      <c r="B16" s="97">
        <f t="shared" si="2"/>
        <v>-32035</v>
      </c>
      <c r="C16" s="91">
        <v>32976</v>
      </c>
      <c r="D16" s="77">
        <f t="shared" si="0"/>
        <v>-2.9031883868839503</v>
      </c>
      <c r="E16" s="77">
        <f t="shared" si="1"/>
        <v>2.988466996906045</v>
      </c>
    </row>
    <row r="17" spans="1:5" ht="15">
      <c r="A17" s="96" t="s">
        <v>19</v>
      </c>
      <c r="B17" s="97">
        <f t="shared" si="2"/>
        <v>-27763</v>
      </c>
      <c r="C17" s="91">
        <v>28225</v>
      </c>
      <c r="D17" s="77">
        <f t="shared" si="0"/>
        <v>-2.516036184955802</v>
      </c>
      <c r="E17" s="77">
        <f t="shared" si="1"/>
        <v>2.557905173085672</v>
      </c>
    </row>
    <row r="18" spans="1:5" ht="15">
      <c r="A18" s="96" t="s">
        <v>20</v>
      </c>
      <c r="B18" s="97">
        <f t="shared" si="2"/>
        <v>-24543</v>
      </c>
      <c r="C18" s="91">
        <v>25843</v>
      </c>
      <c r="D18" s="77">
        <f t="shared" si="0"/>
        <v>-2.2242220252627685</v>
      </c>
      <c r="E18" s="77">
        <f t="shared" si="1"/>
        <v>2.3420351953251735</v>
      </c>
    </row>
    <row r="19" spans="1:5" ht="15">
      <c r="A19" s="96" t="s">
        <v>21</v>
      </c>
      <c r="B19" s="97">
        <f t="shared" si="2"/>
        <v>-17598</v>
      </c>
      <c r="C19" s="91">
        <v>19436</v>
      </c>
      <c r="D19" s="77">
        <f t="shared" si="0"/>
        <v>-1.5948278205832296</v>
      </c>
      <c r="E19" s="77">
        <f t="shared" si="1"/>
        <v>1.7613975179483834</v>
      </c>
    </row>
    <row r="20" spans="1:5" ht="15">
      <c r="A20" s="96" t="s">
        <v>22</v>
      </c>
      <c r="B20" s="97">
        <f t="shared" si="2"/>
        <v>-13337</v>
      </c>
      <c r="C20" s="91">
        <v>16806</v>
      </c>
      <c r="D20" s="77">
        <f t="shared" si="0"/>
        <v>-1.2086724993248399</v>
      </c>
      <c r="E20" s="77">
        <f t="shared" si="1"/>
        <v>1.5230524123605953</v>
      </c>
    </row>
    <row r="21" spans="1:5" ht="15">
      <c r="A21" s="96" t="s">
        <v>23</v>
      </c>
      <c r="B21" s="97">
        <f t="shared" si="2"/>
        <v>-9533</v>
      </c>
      <c r="C21" s="91">
        <v>14653</v>
      </c>
      <c r="D21" s="77">
        <f t="shared" si="0"/>
        <v>-0.8639330386191572</v>
      </c>
      <c r="E21" s="77">
        <f t="shared" si="1"/>
        <v>1.3279356776341666</v>
      </c>
    </row>
    <row r="22" spans="1:5" ht="15">
      <c r="A22" s="98" t="s">
        <v>24</v>
      </c>
      <c r="B22" s="97">
        <f t="shared" si="2"/>
        <v>-7012</v>
      </c>
      <c r="C22" s="91">
        <v>14828</v>
      </c>
      <c r="D22" s="77">
        <f t="shared" si="0"/>
        <v>-0.6354661142135246</v>
      </c>
      <c r="E22" s="77">
        <f t="shared" si="1"/>
        <v>1.343795142834875</v>
      </c>
    </row>
    <row r="23" spans="2:5" ht="15">
      <c r="B23" s="142" t="s">
        <v>50</v>
      </c>
      <c r="C23" s="142"/>
      <c r="D23" s="142"/>
      <c r="E23" s="142"/>
    </row>
    <row r="28" spans="1:16" ht="15">
      <c r="A28" s="104"/>
      <c r="B28" s="147" t="s">
        <v>0</v>
      </c>
      <c r="C28" s="147"/>
      <c r="D28" s="147"/>
      <c r="E28" s="147" t="s">
        <v>26</v>
      </c>
      <c r="F28" s="147"/>
      <c r="G28" s="147"/>
      <c r="H28" s="147" t="s">
        <v>27</v>
      </c>
      <c r="I28" s="147"/>
      <c r="J28" s="147"/>
      <c r="K28" s="147" t="s">
        <v>28</v>
      </c>
      <c r="L28" s="147"/>
      <c r="M28" s="147"/>
      <c r="N28" s="147" t="s">
        <v>29</v>
      </c>
      <c r="O28" s="147"/>
      <c r="P28" s="147"/>
    </row>
    <row r="29" spans="1:16" ht="30">
      <c r="A29" s="104"/>
      <c r="B29" s="104" t="s">
        <v>49</v>
      </c>
      <c r="C29" s="104" t="s">
        <v>2</v>
      </c>
      <c r="D29" s="104" t="s">
        <v>3</v>
      </c>
      <c r="E29" s="104" t="s">
        <v>49</v>
      </c>
      <c r="F29" s="104" t="s">
        <v>2</v>
      </c>
      <c r="G29" s="104" t="s">
        <v>3</v>
      </c>
      <c r="H29" s="104" t="s">
        <v>49</v>
      </c>
      <c r="I29" s="104" t="s">
        <v>2</v>
      </c>
      <c r="J29" s="104" t="s">
        <v>3</v>
      </c>
      <c r="K29" s="104" t="s">
        <v>49</v>
      </c>
      <c r="L29" s="104" t="s">
        <v>2</v>
      </c>
      <c r="M29" s="104" t="s">
        <v>3</v>
      </c>
      <c r="N29" s="104" t="s">
        <v>49</v>
      </c>
      <c r="O29" s="104" t="s">
        <v>2</v>
      </c>
      <c r="P29" s="104" t="s">
        <v>3</v>
      </c>
    </row>
    <row r="30" spans="1:16" ht="15">
      <c r="A30" s="96" t="s">
        <v>25</v>
      </c>
      <c r="B30" s="146">
        <v>1103442</v>
      </c>
      <c r="C30" s="146">
        <v>549801</v>
      </c>
      <c r="D30" s="146">
        <v>553641</v>
      </c>
      <c r="E30" s="146">
        <v>858313</v>
      </c>
      <c r="F30" s="146">
        <v>425216</v>
      </c>
      <c r="G30" s="146">
        <v>433097</v>
      </c>
      <c r="H30" s="146">
        <v>93313</v>
      </c>
      <c r="I30" s="146">
        <v>46530</v>
      </c>
      <c r="J30" s="146">
        <v>46783</v>
      </c>
      <c r="K30" s="146">
        <v>140271</v>
      </c>
      <c r="L30" s="146">
        <v>72008</v>
      </c>
      <c r="M30" s="146">
        <v>68263</v>
      </c>
      <c r="N30" s="146">
        <v>11545</v>
      </c>
      <c r="O30" s="146">
        <v>6047</v>
      </c>
      <c r="P30" s="146">
        <v>5498</v>
      </c>
    </row>
    <row r="31" spans="1:16" ht="15">
      <c r="A31" s="96" t="s">
        <v>7</v>
      </c>
      <c r="B31" s="146">
        <v>56778</v>
      </c>
      <c r="C31" s="146">
        <v>29055</v>
      </c>
      <c r="D31" s="146">
        <v>27723</v>
      </c>
      <c r="E31" s="146">
        <v>44881</v>
      </c>
      <c r="F31" s="146">
        <v>22994</v>
      </c>
      <c r="G31" s="146">
        <v>21887</v>
      </c>
      <c r="H31" s="146">
        <v>4467</v>
      </c>
      <c r="I31" s="146">
        <v>2309</v>
      </c>
      <c r="J31" s="146">
        <v>2158</v>
      </c>
      <c r="K31" s="146">
        <v>6867</v>
      </c>
      <c r="L31" s="146">
        <v>3470</v>
      </c>
      <c r="M31" s="146">
        <v>3397</v>
      </c>
      <c r="N31" s="146">
        <v>563</v>
      </c>
      <c r="O31" s="146">
        <v>282</v>
      </c>
      <c r="P31" s="146">
        <v>281</v>
      </c>
    </row>
    <row r="32" spans="1:16" ht="15">
      <c r="A32" s="96" t="s">
        <v>8</v>
      </c>
      <c r="B32" s="146">
        <v>60430</v>
      </c>
      <c r="C32" s="146">
        <v>31146</v>
      </c>
      <c r="D32" s="146">
        <v>29284</v>
      </c>
      <c r="E32" s="146">
        <v>47553</v>
      </c>
      <c r="F32" s="146">
        <v>24524</v>
      </c>
      <c r="G32" s="146">
        <v>23029</v>
      </c>
      <c r="H32" s="146">
        <v>5161</v>
      </c>
      <c r="I32" s="146">
        <v>2664</v>
      </c>
      <c r="J32" s="146">
        <v>2497</v>
      </c>
      <c r="K32" s="146">
        <v>7248</v>
      </c>
      <c r="L32" s="146">
        <v>3707</v>
      </c>
      <c r="M32" s="146">
        <v>3541</v>
      </c>
      <c r="N32" s="146">
        <v>468</v>
      </c>
      <c r="O32" s="146">
        <v>251</v>
      </c>
      <c r="P32" s="146">
        <v>217</v>
      </c>
    </row>
    <row r="33" spans="1:16" ht="15">
      <c r="A33" s="96" t="s">
        <v>9</v>
      </c>
      <c r="B33" s="146">
        <v>55042</v>
      </c>
      <c r="C33" s="146">
        <v>28162</v>
      </c>
      <c r="D33" s="146">
        <v>26880</v>
      </c>
      <c r="E33" s="146">
        <v>43320</v>
      </c>
      <c r="F33" s="146">
        <v>22172</v>
      </c>
      <c r="G33" s="146">
        <v>21148</v>
      </c>
      <c r="H33" s="146">
        <v>5040</v>
      </c>
      <c r="I33" s="146">
        <v>2551</v>
      </c>
      <c r="J33" s="146">
        <v>2489</v>
      </c>
      <c r="K33" s="146">
        <v>6258</v>
      </c>
      <c r="L33" s="146">
        <v>3228</v>
      </c>
      <c r="M33" s="146">
        <v>3030</v>
      </c>
      <c r="N33" s="146">
        <v>424</v>
      </c>
      <c r="O33" s="146">
        <v>211</v>
      </c>
      <c r="P33" s="146">
        <v>213</v>
      </c>
    </row>
    <row r="34" spans="1:16" ht="15">
      <c r="A34" s="96" t="s">
        <v>10</v>
      </c>
      <c r="B34" s="146">
        <v>51164</v>
      </c>
      <c r="C34" s="146">
        <v>26299</v>
      </c>
      <c r="D34" s="146">
        <v>24865</v>
      </c>
      <c r="E34" s="146">
        <v>40609</v>
      </c>
      <c r="F34" s="146">
        <v>20895</v>
      </c>
      <c r="G34" s="146">
        <v>19714</v>
      </c>
      <c r="H34" s="146">
        <v>4450</v>
      </c>
      <c r="I34" s="146">
        <v>2256</v>
      </c>
      <c r="J34" s="146">
        <v>2194</v>
      </c>
      <c r="K34" s="146">
        <v>5685</v>
      </c>
      <c r="L34" s="146">
        <v>2936</v>
      </c>
      <c r="M34" s="146">
        <v>2749</v>
      </c>
      <c r="N34" s="146">
        <v>420</v>
      </c>
      <c r="O34" s="146">
        <v>212</v>
      </c>
      <c r="P34" s="146">
        <v>208</v>
      </c>
    </row>
    <row r="35" spans="1:16" ht="15">
      <c r="A35" s="96" t="s">
        <v>11</v>
      </c>
      <c r="B35" s="146">
        <v>59220</v>
      </c>
      <c r="C35" s="146">
        <v>29565</v>
      </c>
      <c r="D35" s="146">
        <v>29655</v>
      </c>
      <c r="E35" s="146">
        <v>46502</v>
      </c>
      <c r="F35" s="146">
        <v>23209</v>
      </c>
      <c r="G35" s="146">
        <v>23293</v>
      </c>
      <c r="H35" s="146">
        <v>4796</v>
      </c>
      <c r="I35" s="146">
        <v>2457</v>
      </c>
      <c r="J35" s="146">
        <v>2339</v>
      </c>
      <c r="K35" s="146">
        <v>7324</v>
      </c>
      <c r="L35" s="146">
        <v>3588</v>
      </c>
      <c r="M35" s="146">
        <v>3736</v>
      </c>
      <c r="N35" s="146">
        <v>598</v>
      </c>
      <c r="O35" s="146">
        <v>311</v>
      </c>
      <c r="P35" s="146">
        <v>287</v>
      </c>
    </row>
    <row r="36" spans="1:16" ht="15">
      <c r="A36" s="96" t="s">
        <v>12</v>
      </c>
      <c r="B36" s="146">
        <v>75402</v>
      </c>
      <c r="C36" s="146">
        <v>37159</v>
      </c>
      <c r="D36" s="146">
        <v>38243</v>
      </c>
      <c r="E36" s="146">
        <v>56511</v>
      </c>
      <c r="F36" s="146">
        <v>27815</v>
      </c>
      <c r="G36" s="146">
        <v>28696</v>
      </c>
      <c r="H36" s="146">
        <v>5906</v>
      </c>
      <c r="I36" s="146">
        <v>2889</v>
      </c>
      <c r="J36" s="146">
        <v>3017</v>
      </c>
      <c r="K36" s="146">
        <v>12006</v>
      </c>
      <c r="L36" s="146">
        <v>5968</v>
      </c>
      <c r="M36" s="146">
        <v>6038</v>
      </c>
      <c r="N36" s="146">
        <v>979</v>
      </c>
      <c r="O36" s="146">
        <v>487</v>
      </c>
      <c r="P36" s="146">
        <v>492</v>
      </c>
    </row>
    <row r="37" spans="1:16" ht="15">
      <c r="A37" s="96" t="s">
        <v>13</v>
      </c>
      <c r="B37" s="146">
        <v>94777</v>
      </c>
      <c r="C37" s="146">
        <v>48123</v>
      </c>
      <c r="D37" s="146">
        <v>46654</v>
      </c>
      <c r="E37" s="146">
        <v>70971</v>
      </c>
      <c r="F37" s="146">
        <v>35842</v>
      </c>
      <c r="G37" s="146">
        <v>35129</v>
      </c>
      <c r="H37" s="146">
        <v>7464</v>
      </c>
      <c r="I37" s="146">
        <v>3733</v>
      </c>
      <c r="J37" s="146">
        <v>3731</v>
      </c>
      <c r="K37" s="146">
        <v>15054</v>
      </c>
      <c r="L37" s="146">
        <v>7882</v>
      </c>
      <c r="M37" s="146">
        <v>7172</v>
      </c>
      <c r="N37" s="146">
        <v>1288</v>
      </c>
      <c r="O37" s="146">
        <v>666</v>
      </c>
      <c r="P37" s="146">
        <v>622</v>
      </c>
    </row>
    <row r="38" spans="1:16" ht="15">
      <c r="A38" s="96" t="s">
        <v>14</v>
      </c>
      <c r="B38" s="146">
        <v>104271</v>
      </c>
      <c r="C38" s="146">
        <v>54293</v>
      </c>
      <c r="D38" s="146">
        <v>49978</v>
      </c>
      <c r="E38" s="146">
        <v>79508</v>
      </c>
      <c r="F38" s="146">
        <v>41173</v>
      </c>
      <c r="G38" s="146">
        <v>38335</v>
      </c>
      <c r="H38" s="146">
        <v>8315</v>
      </c>
      <c r="I38" s="146">
        <v>4199</v>
      </c>
      <c r="J38" s="146">
        <v>4116</v>
      </c>
      <c r="K38" s="146">
        <v>15128</v>
      </c>
      <c r="L38" s="146">
        <v>8216</v>
      </c>
      <c r="M38" s="146">
        <v>6912</v>
      </c>
      <c r="N38" s="146">
        <v>1320</v>
      </c>
      <c r="O38" s="146">
        <v>705</v>
      </c>
      <c r="P38" s="146">
        <v>615</v>
      </c>
    </row>
    <row r="39" spans="1:16" ht="15">
      <c r="A39" s="96" t="s">
        <v>15</v>
      </c>
      <c r="B39" s="146">
        <v>97621</v>
      </c>
      <c r="C39" s="146">
        <v>50743</v>
      </c>
      <c r="D39" s="146">
        <v>46878</v>
      </c>
      <c r="E39" s="146">
        <v>75178</v>
      </c>
      <c r="F39" s="146">
        <v>38765</v>
      </c>
      <c r="G39" s="146">
        <v>36413</v>
      </c>
      <c r="H39" s="146">
        <v>8208</v>
      </c>
      <c r="I39" s="146">
        <v>4290</v>
      </c>
      <c r="J39" s="146">
        <v>3918</v>
      </c>
      <c r="K39" s="146">
        <v>13120</v>
      </c>
      <c r="L39" s="146">
        <v>7045</v>
      </c>
      <c r="M39" s="146">
        <v>6075</v>
      </c>
      <c r="N39" s="146">
        <v>1115</v>
      </c>
      <c r="O39" s="146">
        <v>643</v>
      </c>
      <c r="P39" s="146">
        <v>472</v>
      </c>
    </row>
    <row r="40" spans="1:16" ht="15">
      <c r="A40" s="96" t="s">
        <v>16</v>
      </c>
      <c r="B40" s="146">
        <v>87836</v>
      </c>
      <c r="C40" s="146">
        <v>45078</v>
      </c>
      <c r="D40" s="146">
        <v>42758</v>
      </c>
      <c r="E40" s="146">
        <v>68416</v>
      </c>
      <c r="F40" s="146">
        <v>34866</v>
      </c>
      <c r="G40" s="146">
        <v>33550</v>
      </c>
      <c r="H40" s="146">
        <v>7554</v>
      </c>
      <c r="I40" s="146">
        <v>3852</v>
      </c>
      <c r="J40" s="146">
        <v>3702</v>
      </c>
      <c r="K40" s="146">
        <v>10875</v>
      </c>
      <c r="L40" s="146">
        <v>5808</v>
      </c>
      <c r="M40" s="146">
        <v>5067</v>
      </c>
      <c r="N40" s="146">
        <v>991</v>
      </c>
      <c r="O40" s="146">
        <v>552</v>
      </c>
      <c r="P40" s="146">
        <v>439</v>
      </c>
    </row>
    <row r="41" spans="1:16" ht="15">
      <c r="A41" s="96" t="s">
        <v>17</v>
      </c>
      <c r="B41" s="146">
        <v>76313</v>
      </c>
      <c r="C41" s="146">
        <v>38357</v>
      </c>
      <c r="D41" s="146">
        <v>37956</v>
      </c>
      <c r="E41" s="146">
        <v>59200</v>
      </c>
      <c r="F41" s="146">
        <v>29550</v>
      </c>
      <c r="G41" s="146">
        <v>29650</v>
      </c>
      <c r="H41" s="146">
        <v>6706</v>
      </c>
      <c r="I41" s="146">
        <v>3381</v>
      </c>
      <c r="J41" s="146">
        <v>3325</v>
      </c>
      <c r="K41" s="146">
        <v>9640</v>
      </c>
      <c r="L41" s="146">
        <v>5002</v>
      </c>
      <c r="M41" s="146">
        <v>4638</v>
      </c>
      <c r="N41" s="146">
        <v>767</v>
      </c>
      <c r="O41" s="146">
        <v>424</v>
      </c>
      <c r="P41" s="146">
        <v>343</v>
      </c>
    </row>
    <row r="42" spans="1:16" ht="15">
      <c r="A42" s="96" t="s">
        <v>18</v>
      </c>
      <c r="B42" s="146">
        <v>65011</v>
      </c>
      <c r="C42" s="146">
        <v>32035</v>
      </c>
      <c r="D42" s="146">
        <v>32976</v>
      </c>
      <c r="E42" s="146">
        <v>50647</v>
      </c>
      <c r="F42" s="146">
        <v>24810</v>
      </c>
      <c r="G42" s="146">
        <v>25837</v>
      </c>
      <c r="H42" s="146">
        <v>5658</v>
      </c>
      <c r="I42" s="146">
        <v>2796</v>
      </c>
      <c r="J42" s="146">
        <v>2862</v>
      </c>
      <c r="K42" s="146">
        <v>8098</v>
      </c>
      <c r="L42" s="146">
        <v>4102</v>
      </c>
      <c r="M42" s="146">
        <v>3996</v>
      </c>
      <c r="N42" s="146">
        <v>608</v>
      </c>
      <c r="O42" s="146">
        <v>327</v>
      </c>
      <c r="P42" s="146">
        <v>281</v>
      </c>
    </row>
    <row r="43" spans="1:16" ht="15">
      <c r="A43" s="96" t="s">
        <v>19</v>
      </c>
      <c r="B43" s="146">
        <v>55988</v>
      </c>
      <c r="C43" s="146">
        <v>27763</v>
      </c>
      <c r="D43" s="146">
        <v>28225</v>
      </c>
      <c r="E43" s="146">
        <v>43648</v>
      </c>
      <c r="F43" s="146">
        <v>21448</v>
      </c>
      <c r="G43" s="146">
        <v>22200</v>
      </c>
      <c r="H43" s="146">
        <v>5075</v>
      </c>
      <c r="I43" s="146">
        <v>2562</v>
      </c>
      <c r="J43" s="146">
        <v>2513</v>
      </c>
      <c r="K43" s="146">
        <v>6704</v>
      </c>
      <c r="L43" s="146">
        <v>3466</v>
      </c>
      <c r="M43" s="146">
        <v>3238</v>
      </c>
      <c r="N43" s="146">
        <v>561</v>
      </c>
      <c r="O43" s="146">
        <v>287</v>
      </c>
      <c r="P43" s="146">
        <v>274</v>
      </c>
    </row>
    <row r="44" spans="1:16" ht="15">
      <c r="A44" s="96" t="s">
        <v>20</v>
      </c>
      <c r="B44" s="146">
        <v>50386</v>
      </c>
      <c r="C44" s="146">
        <v>24543</v>
      </c>
      <c r="D44" s="146">
        <v>25843</v>
      </c>
      <c r="E44" s="146">
        <v>39855</v>
      </c>
      <c r="F44" s="146">
        <v>19235</v>
      </c>
      <c r="G44" s="146">
        <v>20620</v>
      </c>
      <c r="H44" s="146">
        <v>4551</v>
      </c>
      <c r="I44" s="146">
        <v>2224</v>
      </c>
      <c r="J44" s="146">
        <v>2327</v>
      </c>
      <c r="K44" s="146">
        <v>5511</v>
      </c>
      <c r="L44" s="146">
        <v>2845</v>
      </c>
      <c r="M44" s="146">
        <v>2666</v>
      </c>
      <c r="N44" s="146">
        <v>469</v>
      </c>
      <c r="O44" s="146">
        <v>239</v>
      </c>
      <c r="P44" s="146">
        <v>230</v>
      </c>
    </row>
    <row r="45" spans="1:16" ht="15">
      <c r="A45" s="96" t="s">
        <v>21</v>
      </c>
      <c r="B45" s="146">
        <v>37034</v>
      </c>
      <c r="C45" s="146">
        <v>17598</v>
      </c>
      <c r="D45" s="146">
        <v>19436</v>
      </c>
      <c r="E45" s="146">
        <v>29570</v>
      </c>
      <c r="F45" s="146">
        <v>14003</v>
      </c>
      <c r="G45" s="146">
        <v>15567</v>
      </c>
      <c r="H45" s="146">
        <v>3484</v>
      </c>
      <c r="I45" s="146">
        <v>1653</v>
      </c>
      <c r="J45" s="146">
        <v>1831</v>
      </c>
      <c r="K45" s="146">
        <v>3615</v>
      </c>
      <c r="L45" s="146">
        <v>1766</v>
      </c>
      <c r="M45" s="146">
        <v>1849</v>
      </c>
      <c r="N45" s="146">
        <v>365</v>
      </c>
      <c r="O45" s="146">
        <v>176</v>
      </c>
      <c r="P45" s="146">
        <v>189</v>
      </c>
    </row>
    <row r="46" spans="1:16" ht="15">
      <c r="A46" s="96" t="s">
        <v>22</v>
      </c>
      <c r="B46" s="146">
        <v>30143</v>
      </c>
      <c r="C46" s="146">
        <v>13337</v>
      </c>
      <c r="D46" s="146">
        <v>16806</v>
      </c>
      <c r="E46" s="146">
        <v>24252</v>
      </c>
      <c r="F46" s="146">
        <v>10592</v>
      </c>
      <c r="G46" s="146">
        <v>13660</v>
      </c>
      <c r="H46" s="146">
        <v>2702</v>
      </c>
      <c r="I46" s="146">
        <v>1283</v>
      </c>
      <c r="J46" s="146">
        <v>1419</v>
      </c>
      <c r="K46" s="146">
        <v>2914</v>
      </c>
      <c r="L46" s="146">
        <v>1343</v>
      </c>
      <c r="M46" s="146">
        <v>1571</v>
      </c>
      <c r="N46" s="146">
        <v>275</v>
      </c>
      <c r="O46" s="146">
        <v>119</v>
      </c>
      <c r="P46" s="146">
        <v>156</v>
      </c>
    </row>
    <row r="47" spans="1:16" ht="15">
      <c r="A47" s="96" t="s">
        <v>23</v>
      </c>
      <c r="B47" s="146">
        <v>24186</v>
      </c>
      <c r="C47" s="146">
        <v>9533</v>
      </c>
      <c r="D47" s="146">
        <v>14653</v>
      </c>
      <c r="E47" s="146">
        <v>19697</v>
      </c>
      <c r="F47" s="146">
        <v>7679</v>
      </c>
      <c r="G47" s="146">
        <v>12018</v>
      </c>
      <c r="H47" s="146">
        <v>1997</v>
      </c>
      <c r="I47" s="146">
        <v>813</v>
      </c>
      <c r="J47" s="146">
        <v>1184</v>
      </c>
      <c r="K47" s="146">
        <v>2312</v>
      </c>
      <c r="L47" s="146">
        <v>952</v>
      </c>
      <c r="M47" s="146">
        <v>1360</v>
      </c>
      <c r="N47" s="146">
        <v>180</v>
      </c>
      <c r="O47" s="146">
        <v>89</v>
      </c>
      <c r="P47" s="146">
        <v>91</v>
      </c>
    </row>
    <row r="48" spans="1:16" ht="15">
      <c r="A48" s="96" t="s">
        <v>24</v>
      </c>
      <c r="B48" s="146">
        <v>21840</v>
      </c>
      <c r="C48" s="146">
        <v>7012</v>
      </c>
      <c r="D48" s="146">
        <v>14828</v>
      </c>
      <c r="E48" s="146">
        <v>17995</v>
      </c>
      <c r="F48" s="146">
        <v>5644</v>
      </c>
      <c r="G48" s="146">
        <v>12351</v>
      </c>
      <c r="H48" s="146">
        <v>1779</v>
      </c>
      <c r="I48" s="146">
        <v>618</v>
      </c>
      <c r="J48" s="146">
        <v>1161</v>
      </c>
      <c r="K48" s="146">
        <v>1912</v>
      </c>
      <c r="L48" s="146">
        <v>684</v>
      </c>
      <c r="M48" s="146">
        <v>1228</v>
      </c>
      <c r="N48" s="146">
        <v>154</v>
      </c>
      <c r="O48" s="146">
        <v>66</v>
      </c>
      <c r="P48" s="146">
        <v>88</v>
      </c>
    </row>
    <row r="49" spans="13:16" ht="15">
      <c r="M49" t="s">
        <v>55</v>
      </c>
      <c r="P49" s="73"/>
    </row>
  </sheetData>
  <sheetProtection/>
  <mergeCells count="7">
    <mergeCell ref="B23:E23"/>
    <mergeCell ref="A3:E3"/>
    <mergeCell ref="B28:D28"/>
    <mergeCell ref="E28:G28"/>
    <mergeCell ref="H28:J28"/>
    <mergeCell ref="K28:M28"/>
    <mergeCell ref="N28:P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55">
      <selection activeCell="R72" sqref="R72"/>
    </sheetView>
  </sheetViews>
  <sheetFormatPr defaultColWidth="11.421875" defaultRowHeight="15"/>
  <sheetData>
    <row r="1" spans="1:5" ht="18.75">
      <c r="A1" s="56" t="s">
        <v>60</v>
      </c>
      <c r="B1" s="57"/>
      <c r="C1" s="57"/>
      <c r="D1" s="57"/>
      <c r="E1" s="57"/>
    </row>
    <row r="3" spans="1:5" ht="15">
      <c r="A3" s="102"/>
      <c r="B3" s="147" t="s">
        <v>26</v>
      </c>
      <c r="C3" s="147"/>
      <c r="D3" s="147"/>
      <c r="E3" s="147"/>
    </row>
    <row r="4" spans="1:5" ht="15">
      <c r="A4" s="102"/>
      <c r="B4" s="102" t="s">
        <v>49</v>
      </c>
      <c r="C4" s="102" t="s">
        <v>2</v>
      </c>
      <c r="D4" s="102" t="s">
        <v>2</v>
      </c>
      <c r="E4" s="102" t="s">
        <v>3</v>
      </c>
    </row>
    <row r="5" spans="1:5" ht="15">
      <c r="A5" s="96" t="s">
        <v>7</v>
      </c>
      <c r="B5" s="91">
        <v>44881</v>
      </c>
      <c r="C5" s="91">
        <v>22994</v>
      </c>
      <c r="D5" s="103">
        <f>C5*-1</f>
        <v>-22994</v>
      </c>
      <c r="E5" s="97">
        <v>22785</v>
      </c>
    </row>
    <row r="6" spans="1:5" ht="15">
      <c r="A6" s="96" t="s">
        <v>8</v>
      </c>
      <c r="B6" s="91">
        <v>47553</v>
      </c>
      <c r="C6" s="91">
        <v>24524</v>
      </c>
      <c r="D6" s="103">
        <f>C6*-1</f>
        <v>-24524</v>
      </c>
      <c r="E6" s="91">
        <v>21887</v>
      </c>
    </row>
    <row r="7" spans="1:5" ht="15">
      <c r="A7" s="96" t="s">
        <v>9</v>
      </c>
      <c r="B7" s="91">
        <v>43320</v>
      </c>
      <c r="C7" s="91">
        <v>22172</v>
      </c>
      <c r="D7" s="103">
        <f aca="true" t="shared" si="0" ref="D7:D22">C7*-1</f>
        <v>-22172</v>
      </c>
      <c r="E7" s="91">
        <v>23029</v>
      </c>
    </row>
    <row r="8" spans="1:5" ht="15">
      <c r="A8" s="96" t="s">
        <v>10</v>
      </c>
      <c r="B8" s="91">
        <v>40609</v>
      </c>
      <c r="C8" s="91">
        <v>20895</v>
      </c>
      <c r="D8" s="103">
        <f t="shared" si="0"/>
        <v>-20895</v>
      </c>
      <c r="E8" s="91">
        <v>21148</v>
      </c>
    </row>
    <row r="9" spans="1:5" ht="15">
      <c r="A9" s="96" t="s">
        <v>11</v>
      </c>
      <c r="B9" s="91">
        <v>46502</v>
      </c>
      <c r="C9" s="91">
        <v>23209</v>
      </c>
      <c r="D9" s="103">
        <f t="shared" si="0"/>
        <v>-23209</v>
      </c>
      <c r="E9" s="91">
        <v>19714</v>
      </c>
    </row>
    <row r="10" spans="1:5" ht="15">
      <c r="A10" s="96" t="s">
        <v>12</v>
      </c>
      <c r="B10" s="91">
        <v>56511</v>
      </c>
      <c r="C10" s="91">
        <v>27815</v>
      </c>
      <c r="D10" s="103">
        <f t="shared" si="0"/>
        <v>-27815</v>
      </c>
      <c r="E10" s="91">
        <v>23293</v>
      </c>
    </row>
    <row r="11" spans="1:5" ht="15">
      <c r="A11" s="96" t="s">
        <v>13</v>
      </c>
      <c r="B11" s="91">
        <v>70971</v>
      </c>
      <c r="C11" s="91">
        <v>35842</v>
      </c>
      <c r="D11" s="103">
        <f t="shared" si="0"/>
        <v>-35842</v>
      </c>
      <c r="E11" s="91">
        <v>28696</v>
      </c>
    </row>
    <row r="12" spans="1:5" ht="15">
      <c r="A12" s="96" t="s">
        <v>14</v>
      </c>
      <c r="B12" s="91">
        <v>79508</v>
      </c>
      <c r="C12" s="91">
        <v>41173</v>
      </c>
      <c r="D12" s="103">
        <f t="shared" si="0"/>
        <v>-41173</v>
      </c>
      <c r="E12" s="91">
        <v>35129</v>
      </c>
    </row>
    <row r="13" spans="1:5" ht="15">
      <c r="A13" s="96" t="s">
        <v>15</v>
      </c>
      <c r="B13" s="91">
        <v>75178</v>
      </c>
      <c r="C13" s="91">
        <v>38765</v>
      </c>
      <c r="D13" s="103">
        <f t="shared" si="0"/>
        <v>-38765</v>
      </c>
      <c r="E13" s="91">
        <v>38335</v>
      </c>
    </row>
    <row r="14" spans="1:5" ht="15">
      <c r="A14" s="96" t="s">
        <v>16</v>
      </c>
      <c r="B14" s="91">
        <v>68416</v>
      </c>
      <c r="C14" s="91">
        <v>34866</v>
      </c>
      <c r="D14" s="103">
        <f t="shared" si="0"/>
        <v>-34866</v>
      </c>
      <c r="E14" s="91">
        <v>36413</v>
      </c>
    </row>
    <row r="15" spans="1:5" ht="15">
      <c r="A15" s="96" t="s">
        <v>17</v>
      </c>
      <c r="B15" s="91">
        <v>59200</v>
      </c>
      <c r="C15" s="91">
        <v>29550</v>
      </c>
      <c r="D15" s="103">
        <f t="shared" si="0"/>
        <v>-29550</v>
      </c>
      <c r="E15" s="91">
        <v>33550</v>
      </c>
    </row>
    <row r="16" spans="1:5" ht="15">
      <c r="A16" s="96" t="s">
        <v>18</v>
      </c>
      <c r="B16" s="91">
        <v>50647</v>
      </c>
      <c r="C16" s="91">
        <v>24810</v>
      </c>
      <c r="D16" s="103">
        <f t="shared" si="0"/>
        <v>-24810</v>
      </c>
      <c r="E16" s="91">
        <v>29650</v>
      </c>
    </row>
    <row r="17" spans="1:5" ht="15">
      <c r="A17" s="96" t="s">
        <v>19</v>
      </c>
      <c r="B17" s="91">
        <v>43648</v>
      </c>
      <c r="C17" s="91">
        <v>21448</v>
      </c>
      <c r="D17" s="103">
        <f t="shared" si="0"/>
        <v>-21448</v>
      </c>
      <c r="E17" s="91">
        <v>25837</v>
      </c>
    </row>
    <row r="18" spans="1:5" ht="15">
      <c r="A18" s="96" t="s">
        <v>20</v>
      </c>
      <c r="B18" s="91">
        <v>39855</v>
      </c>
      <c r="C18" s="91">
        <v>19235</v>
      </c>
      <c r="D18" s="103">
        <f t="shared" si="0"/>
        <v>-19235</v>
      </c>
      <c r="E18" s="91">
        <v>22200</v>
      </c>
    </row>
    <row r="19" spans="1:5" ht="15">
      <c r="A19" s="96" t="s">
        <v>21</v>
      </c>
      <c r="B19" s="91">
        <v>29570</v>
      </c>
      <c r="C19" s="91">
        <v>14003</v>
      </c>
      <c r="D19" s="103">
        <f t="shared" si="0"/>
        <v>-14003</v>
      </c>
      <c r="E19" s="91">
        <v>20620</v>
      </c>
    </row>
    <row r="20" spans="1:5" ht="15">
      <c r="A20" s="96" t="s">
        <v>22</v>
      </c>
      <c r="B20" s="91">
        <v>24252</v>
      </c>
      <c r="C20" s="91">
        <v>10592</v>
      </c>
      <c r="D20" s="103">
        <f t="shared" si="0"/>
        <v>-10592</v>
      </c>
      <c r="E20" s="91">
        <v>15567</v>
      </c>
    </row>
    <row r="21" spans="1:5" ht="15">
      <c r="A21" s="96" t="s">
        <v>23</v>
      </c>
      <c r="B21" s="91">
        <v>19697</v>
      </c>
      <c r="C21" s="91">
        <v>7679</v>
      </c>
      <c r="D21" s="103">
        <f t="shared" si="0"/>
        <v>-7679</v>
      </c>
      <c r="E21" s="91">
        <v>13660</v>
      </c>
    </row>
    <row r="22" spans="1:5" ht="15">
      <c r="A22" s="98" t="s">
        <v>24</v>
      </c>
      <c r="B22" s="97">
        <v>17546</v>
      </c>
      <c r="C22" s="97">
        <v>5526</v>
      </c>
      <c r="D22" s="103">
        <f t="shared" si="0"/>
        <v>-5526</v>
      </c>
      <c r="E22" s="91">
        <v>12018</v>
      </c>
    </row>
    <row r="23" spans="1:5" ht="15">
      <c r="A23" s="96" t="s">
        <v>25</v>
      </c>
      <c r="B23" s="91">
        <v>858313</v>
      </c>
      <c r="C23" s="91">
        <v>425216</v>
      </c>
      <c r="D23" s="97"/>
      <c r="E23" s="91">
        <v>433097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102"/>
      <c r="B26" s="147" t="s">
        <v>27</v>
      </c>
      <c r="C26" s="147"/>
      <c r="D26" s="147"/>
      <c r="E26" s="147"/>
    </row>
    <row r="27" spans="1:5" ht="15">
      <c r="A27" s="102"/>
      <c r="B27" s="102" t="s">
        <v>49</v>
      </c>
      <c r="C27" s="102" t="s">
        <v>2</v>
      </c>
      <c r="D27" s="102" t="s">
        <v>2</v>
      </c>
      <c r="E27" s="102" t="s">
        <v>3</v>
      </c>
    </row>
    <row r="28" spans="1:5" ht="15">
      <c r="A28" s="96" t="s">
        <v>7</v>
      </c>
      <c r="B28" s="91">
        <v>4467</v>
      </c>
      <c r="C28" s="91">
        <v>2309</v>
      </c>
      <c r="D28" s="103">
        <f>C28*-1</f>
        <v>-2309</v>
      </c>
      <c r="E28" s="97">
        <v>2158</v>
      </c>
    </row>
    <row r="29" spans="1:5" ht="15">
      <c r="A29" s="96" t="s">
        <v>8</v>
      </c>
      <c r="B29" s="91">
        <v>5161</v>
      </c>
      <c r="C29" s="91">
        <v>2664</v>
      </c>
      <c r="D29" s="103">
        <f aca="true" t="shared" si="1" ref="D29:D45">C29*-1</f>
        <v>-2664</v>
      </c>
      <c r="E29" s="91">
        <v>2497</v>
      </c>
    </row>
    <row r="30" spans="1:5" ht="15">
      <c r="A30" s="96" t="s">
        <v>9</v>
      </c>
      <c r="B30" s="91">
        <v>5040</v>
      </c>
      <c r="C30" s="91">
        <v>2551</v>
      </c>
      <c r="D30" s="103">
        <f t="shared" si="1"/>
        <v>-2551</v>
      </c>
      <c r="E30" s="91">
        <v>2489</v>
      </c>
    </row>
    <row r="31" spans="1:5" ht="15">
      <c r="A31" s="96" t="s">
        <v>10</v>
      </c>
      <c r="B31" s="91">
        <v>4450</v>
      </c>
      <c r="C31" s="91">
        <v>2256</v>
      </c>
      <c r="D31" s="103">
        <f t="shared" si="1"/>
        <v>-2256</v>
      </c>
      <c r="E31" s="91">
        <v>2194</v>
      </c>
    </row>
    <row r="32" spans="1:5" ht="15">
      <c r="A32" s="96" t="s">
        <v>11</v>
      </c>
      <c r="B32" s="91">
        <v>4796</v>
      </c>
      <c r="C32" s="91">
        <v>2457</v>
      </c>
      <c r="D32" s="103">
        <f t="shared" si="1"/>
        <v>-2457</v>
      </c>
      <c r="E32" s="91">
        <v>2339</v>
      </c>
    </row>
    <row r="33" spans="1:5" ht="15">
      <c r="A33" s="96" t="s">
        <v>12</v>
      </c>
      <c r="B33" s="91">
        <v>5906</v>
      </c>
      <c r="C33" s="91">
        <v>2889</v>
      </c>
      <c r="D33" s="103">
        <f t="shared" si="1"/>
        <v>-2889</v>
      </c>
      <c r="E33" s="91">
        <v>3017</v>
      </c>
    </row>
    <row r="34" spans="1:5" ht="15">
      <c r="A34" s="96" t="s">
        <v>13</v>
      </c>
      <c r="B34" s="91">
        <v>7464</v>
      </c>
      <c r="C34" s="91">
        <v>3733</v>
      </c>
      <c r="D34" s="103">
        <f t="shared" si="1"/>
        <v>-3733</v>
      </c>
      <c r="E34" s="91">
        <v>3731</v>
      </c>
    </row>
    <row r="35" spans="1:5" ht="15">
      <c r="A35" s="96" t="s">
        <v>14</v>
      </c>
      <c r="B35" s="91">
        <v>8315</v>
      </c>
      <c r="C35" s="91">
        <v>4199</v>
      </c>
      <c r="D35" s="103">
        <f t="shared" si="1"/>
        <v>-4199</v>
      </c>
      <c r="E35" s="91">
        <v>4116</v>
      </c>
    </row>
    <row r="36" spans="1:5" ht="15">
      <c r="A36" s="96" t="s">
        <v>15</v>
      </c>
      <c r="B36" s="91">
        <v>8208</v>
      </c>
      <c r="C36" s="91">
        <v>4290</v>
      </c>
      <c r="D36" s="103">
        <f t="shared" si="1"/>
        <v>-4290</v>
      </c>
      <c r="E36" s="91">
        <v>3918</v>
      </c>
    </row>
    <row r="37" spans="1:5" ht="15">
      <c r="A37" s="96" t="s">
        <v>16</v>
      </c>
      <c r="B37" s="91">
        <v>7554</v>
      </c>
      <c r="C37" s="91">
        <v>3852</v>
      </c>
      <c r="D37" s="103">
        <f t="shared" si="1"/>
        <v>-3852</v>
      </c>
      <c r="E37" s="91">
        <v>3702</v>
      </c>
    </row>
    <row r="38" spans="1:5" ht="15">
      <c r="A38" s="96" t="s">
        <v>17</v>
      </c>
      <c r="B38" s="91">
        <v>6706</v>
      </c>
      <c r="C38" s="91">
        <v>3381</v>
      </c>
      <c r="D38" s="103">
        <f t="shared" si="1"/>
        <v>-3381</v>
      </c>
      <c r="E38" s="91">
        <v>3325</v>
      </c>
    </row>
    <row r="39" spans="1:5" ht="15">
      <c r="A39" s="96" t="s">
        <v>18</v>
      </c>
      <c r="B39" s="91">
        <v>5658</v>
      </c>
      <c r="C39" s="91">
        <v>2796</v>
      </c>
      <c r="D39" s="103">
        <f t="shared" si="1"/>
        <v>-2796</v>
      </c>
      <c r="E39" s="91">
        <v>2862</v>
      </c>
    </row>
    <row r="40" spans="1:5" ht="15">
      <c r="A40" s="96" t="s">
        <v>19</v>
      </c>
      <c r="B40" s="91">
        <v>5075</v>
      </c>
      <c r="C40" s="91">
        <v>2562</v>
      </c>
      <c r="D40" s="103">
        <f t="shared" si="1"/>
        <v>-2562</v>
      </c>
      <c r="E40" s="91">
        <v>2513</v>
      </c>
    </row>
    <row r="41" spans="1:5" ht="15">
      <c r="A41" s="96" t="s">
        <v>20</v>
      </c>
      <c r="B41" s="91">
        <v>4551</v>
      </c>
      <c r="C41" s="91">
        <v>2224</v>
      </c>
      <c r="D41" s="103">
        <f t="shared" si="1"/>
        <v>-2224</v>
      </c>
      <c r="E41" s="91">
        <v>2327</v>
      </c>
    </row>
    <row r="42" spans="1:5" ht="15">
      <c r="A42" s="96" t="s">
        <v>21</v>
      </c>
      <c r="B42" s="91">
        <v>3484</v>
      </c>
      <c r="C42" s="91">
        <v>1653</v>
      </c>
      <c r="D42" s="103">
        <f t="shared" si="1"/>
        <v>-1653</v>
      </c>
      <c r="E42" s="91">
        <v>1831</v>
      </c>
    </row>
    <row r="43" spans="1:5" ht="15">
      <c r="A43" s="96" t="s">
        <v>22</v>
      </c>
      <c r="B43" s="91">
        <v>2702</v>
      </c>
      <c r="C43" s="91">
        <v>1283</v>
      </c>
      <c r="D43" s="103">
        <f t="shared" si="1"/>
        <v>-1283</v>
      </c>
      <c r="E43" s="91">
        <v>1419</v>
      </c>
    </row>
    <row r="44" spans="1:5" ht="15">
      <c r="A44" s="96" t="s">
        <v>23</v>
      </c>
      <c r="B44" s="91">
        <v>1997</v>
      </c>
      <c r="C44" s="91">
        <v>813</v>
      </c>
      <c r="D44" s="103">
        <f t="shared" si="1"/>
        <v>-813</v>
      </c>
      <c r="E44" s="91">
        <v>1184</v>
      </c>
    </row>
    <row r="45" spans="1:5" ht="15">
      <c r="A45" s="98" t="s">
        <v>24</v>
      </c>
      <c r="B45" s="97">
        <v>1779</v>
      </c>
      <c r="C45" s="97">
        <v>618</v>
      </c>
      <c r="D45" s="103">
        <f t="shared" si="1"/>
        <v>-618</v>
      </c>
      <c r="E45" s="91">
        <v>1161</v>
      </c>
    </row>
    <row r="46" spans="1:5" ht="15">
      <c r="A46" s="96" t="s">
        <v>25</v>
      </c>
      <c r="B46" s="91">
        <v>93313</v>
      </c>
      <c r="C46" s="91">
        <v>46530</v>
      </c>
      <c r="D46" s="97"/>
      <c r="E46" s="91">
        <v>46783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102"/>
      <c r="B49" s="147" t="s">
        <v>28</v>
      </c>
      <c r="C49" s="147"/>
      <c r="D49" s="147"/>
      <c r="E49" s="147"/>
    </row>
    <row r="50" spans="1:5" ht="15">
      <c r="A50" s="102"/>
      <c r="B50" s="102" t="s">
        <v>49</v>
      </c>
      <c r="C50" s="102" t="s">
        <v>2</v>
      </c>
      <c r="D50" s="102" t="s">
        <v>2</v>
      </c>
      <c r="E50" s="102" t="s">
        <v>3</v>
      </c>
    </row>
    <row r="51" spans="1:5" ht="15">
      <c r="A51" s="96" t="s">
        <v>7</v>
      </c>
      <c r="B51" s="91">
        <v>6867</v>
      </c>
      <c r="C51" s="91">
        <v>3470</v>
      </c>
      <c r="D51" s="103">
        <f>C51*-1</f>
        <v>-3470</v>
      </c>
      <c r="E51" s="97">
        <v>3397</v>
      </c>
    </row>
    <row r="52" spans="1:5" ht="15">
      <c r="A52" s="96" t="s">
        <v>8</v>
      </c>
      <c r="B52" s="91">
        <v>7248</v>
      </c>
      <c r="C52" s="91">
        <v>3707</v>
      </c>
      <c r="D52" s="103">
        <f aca="true" t="shared" si="2" ref="D52:D68">C52*-1</f>
        <v>-3707</v>
      </c>
      <c r="E52" s="91">
        <v>3541</v>
      </c>
    </row>
    <row r="53" spans="1:5" ht="15">
      <c r="A53" s="96" t="s">
        <v>9</v>
      </c>
      <c r="B53" s="91">
        <v>6258</v>
      </c>
      <c r="C53" s="91">
        <v>3228</v>
      </c>
      <c r="D53" s="103">
        <f t="shared" si="2"/>
        <v>-3228</v>
      </c>
      <c r="E53" s="91">
        <v>3030</v>
      </c>
    </row>
    <row r="54" spans="1:5" ht="15">
      <c r="A54" s="96" t="s">
        <v>10</v>
      </c>
      <c r="B54" s="91">
        <v>5685</v>
      </c>
      <c r="C54" s="91">
        <v>2936</v>
      </c>
      <c r="D54" s="103">
        <f t="shared" si="2"/>
        <v>-2936</v>
      </c>
      <c r="E54" s="91">
        <v>2749</v>
      </c>
    </row>
    <row r="55" spans="1:5" ht="15">
      <c r="A55" s="96" t="s">
        <v>11</v>
      </c>
      <c r="B55" s="91">
        <v>7324</v>
      </c>
      <c r="C55" s="91">
        <v>3588</v>
      </c>
      <c r="D55" s="103">
        <f t="shared" si="2"/>
        <v>-3588</v>
      </c>
      <c r="E55" s="91">
        <v>3736</v>
      </c>
    </row>
    <row r="56" spans="1:5" ht="15">
      <c r="A56" s="96" t="s">
        <v>12</v>
      </c>
      <c r="B56" s="91">
        <v>12006</v>
      </c>
      <c r="C56" s="91">
        <v>5968</v>
      </c>
      <c r="D56" s="103">
        <f t="shared" si="2"/>
        <v>-5968</v>
      </c>
      <c r="E56" s="91">
        <v>6038</v>
      </c>
    </row>
    <row r="57" spans="1:5" ht="15">
      <c r="A57" s="96" t="s">
        <v>13</v>
      </c>
      <c r="B57" s="91">
        <v>15054</v>
      </c>
      <c r="C57" s="91">
        <v>7882</v>
      </c>
      <c r="D57" s="103">
        <f t="shared" si="2"/>
        <v>-7882</v>
      </c>
      <c r="E57" s="91">
        <v>7172</v>
      </c>
    </row>
    <row r="58" spans="1:5" ht="15">
      <c r="A58" s="96" t="s">
        <v>14</v>
      </c>
      <c r="B58" s="91">
        <v>15128</v>
      </c>
      <c r="C58" s="91">
        <v>8216</v>
      </c>
      <c r="D58" s="103">
        <f t="shared" si="2"/>
        <v>-8216</v>
      </c>
      <c r="E58" s="91">
        <v>6912</v>
      </c>
    </row>
    <row r="59" spans="1:5" ht="15">
      <c r="A59" s="96" t="s">
        <v>15</v>
      </c>
      <c r="B59" s="91">
        <v>13120</v>
      </c>
      <c r="C59" s="91">
        <v>7045</v>
      </c>
      <c r="D59" s="103">
        <f t="shared" si="2"/>
        <v>-7045</v>
      </c>
      <c r="E59" s="91">
        <v>6075</v>
      </c>
    </row>
    <row r="60" spans="1:5" ht="15">
      <c r="A60" s="96" t="s">
        <v>16</v>
      </c>
      <c r="B60" s="91">
        <v>10875</v>
      </c>
      <c r="C60" s="91">
        <v>5808</v>
      </c>
      <c r="D60" s="103">
        <f t="shared" si="2"/>
        <v>-5808</v>
      </c>
      <c r="E60" s="91">
        <v>5067</v>
      </c>
    </row>
    <row r="61" spans="1:5" ht="15">
      <c r="A61" s="96" t="s">
        <v>17</v>
      </c>
      <c r="B61" s="91">
        <v>9640</v>
      </c>
      <c r="C61" s="91">
        <v>5002</v>
      </c>
      <c r="D61" s="103">
        <f t="shared" si="2"/>
        <v>-5002</v>
      </c>
      <c r="E61" s="91">
        <v>4638</v>
      </c>
    </row>
    <row r="62" spans="1:5" ht="15">
      <c r="A62" s="96" t="s">
        <v>18</v>
      </c>
      <c r="B62" s="91">
        <v>8098</v>
      </c>
      <c r="C62" s="91">
        <v>4102</v>
      </c>
      <c r="D62" s="103">
        <f t="shared" si="2"/>
        <v>-4102</v>
      </c>
      <c r="E62" s="91">
        <v>3996</v>
      </c>
    </row>
    <row r="63" spans="1:5" ht="15">
      <c r="A63" s="96" t="s">
        <v>19</v>
      </c>
      <c r="B63" s="91">
        <v>6704</v>
      </c>
      <c r="C63" s="91">
        <v>3466</v>
      </c>
      <c r="D63" s="103">
        <f t="shared" si="2"/>
        <v>-3466</v>
      </c>
      <c r="E63" s="91">
        <v>3238</v>
      </c>
    </row>
    <row r="64" spans="1:5" ht="15">
      <c r="A64" s="96" t="s">
        <v>20</v>
      </c>
      <c r="B64" s="91">
        <v>5511</v>
      </c>
      <c r="C64" s="91">
        <v>2845</v>
      </c>
      <c r="D64" s="103">
        <f t="shared" si="2"/>
        <v>-2845</v>
      </c>
      <c r="E64" s="91">
        <v>2666</v>
      </c>
    </row>
    <row r="65" spans="1:5" ht="15">
      <c r="A65" s="96" t="s">
        <v>21</v>
      </c>
      <c r="B65" s="91">
        <v>3615</v>
      </c>
      <c r="C65" s="91">
        <v>1766</v>
      </c>
      <c r="D65" s="103">
        <f t="shared" si="2"/>
        <v>-1766</v>
      </c>
      <c r="E65" s="91">
        <v>1849</v>
      </c>
    </row>
    <row r="66" spans="1:5" ht="15">
      <c r="A66" s="96" t="s">
        <v>22</v>
      </c>
      <c r="B66" s="91">
        <v>2914</v>
      </c>
      <c r="C66" s="91">
        <v>1343</v>
      </c>
      <c r="D66" s="103">
        <f t="shared" si="2"/>
        <v>-1343</v>
      </c>
      <c r="E66" s="91">
        <v>1571</v>
      </c>
    </row>
    <row r="67" spans="1:5" ht="15">
      <c r="A67" s="96" t="s">
        <v>23</v>
      </c>
      <c r="B67" s="91">
        <v>2312</v>
      </c>
      <c r="C67" s="91">
        <v>952</v>
      </c>
      <c r="D67" s="103">
        <f t="shared" si="2"/>
        <v>-952</v>
      </c>
      <c r="E67" s="91">
        <v>1360</v>
      </c>
    </row>
    <row r="68" spans="1:5" ht="15">
      <c r="A68" s="98" t="s">
        <v>24</v>
      </c>
      <c r="B68" s="97">
        <v>1912</v>
      </c>
      <c r="C68" s="97">
        <v>684</v>
      </c>
      <c r="D68" s="103">
        <f t="shared" si="2"/>
        <v>-684</v>
      </c>
      <c r="E68" s="91">
        <v>1228</v>
      </c>
    </row>
    <row r="69" spans="1:5" ht="15.75" thickBot="1">
      <c r="A69" s="96" t="s">
        <v>25</v>
      </c>
      <c r="B69" s="91">
        <v>140271</v>
      </c>
      <c r="C69" s="91">
        <v>72008</v>
      </c>
      <c r="D69" s="97"/>
      <c r="E69" s="91">
        <v>68263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102"/>
      <c r="B73" s="147" t="s">
        <v>29</v>
      </c>
      <c r="C73" s="147"/>
      <c r="D73" s="147"/>
      <c r="E73" s="147"/>
    </row>
    <row r="74" spans="1:5" ht="15">
      <c r="A74" s="102"/>
      <c r="B74" s="102" t="s">
        <v>49</v>
      </c>
      <c r="C74" s="102" t="s">
        <v>2</v>
      </c>
      <c r="D74" s="102" t="s">
        <v>2</v>
      </c>
      <c r="E74" s="102" t="s">
        <v>3</v>
      </c>
    </row>
    <row r="75" spans="1:5" ht="15">
      <c r="A75" s="96" t="s">
        <v>7</v>
      </c>
      <c r="B75" s="91">
        <v>563</v>
      </c>
      <c r="C75" s="91">
        <v>282</v>
      </c>
      <c r="D75" s="103">
        <f>C75*-1</f>
        <v>-282</v>
      </c>
      <c r="E75" s="97">
        <v>281</v>
      </c>
    </row>
    <row r="76" spans="1:5" ht="15">
      <c r="A76" s="96" t="s">
        <v>8</v>
      </c>
      <c r="B76" s="91">
        <v>468</v>
      </c>
      <c r="C76" s="91">
        <v>251</v>
      </c>
      <c r="D76" s="103">
        <f aca="true" t="shared" si="3" ref="D76:D92">C76*-1</f>
        <v>-251</v>
      </c>
      <c r="E76" s="91">
        <v>217</v>
      </c>
    </row>
    <row r="77" spans="1:5" ht="15">
      <c r="A77" s="96" t="s">
        <v>9</v>
      </c>
      <c r="B77" s="91">
        <v>424</v>
      </c>
      <c r="C77" s="91">
        <v>211</v>
      </c>
      <c r="D77" s="103">
        <f t="shared" si="3"/>
        <v>-211</v>
      </c>
      <c r="E77" s="91">
        <v>213</v>
      </c>
    </row>
    <row r="78" spans="1:5" ht="15">
      <c r="A78" s="96" t="s">
        <v>10</v>
      </c>
      <c r="B78" s="91">
        <v>420</v>
      </c>
      <c r="C78" s="91">
        <v>212</v>
      </c>
      <c r="D78" s="103">
        <f t="shared" si="3"/>
        <v>-212</v>
      </c>
      <c r="E78" s="91">
        <v>208</v>
      </c>
    </row>
    <row r="79" spans="1:5" ht="15">
      <c r="A79" s="96" t="s">
        <v>11</v>
      </c>
      <c r="B79" s="91">
        <v>598</v>
      </c>
      <c r="C79" s="91">
        <v>311</v>
      </c>
      <c r="D79" s="103">
        <f t="shared" si="3"/>
        <v>-311</v>
      </c>
      <c r="E79" s="91">
        <v>287</v>
      </c>
    </row>
    <row r="80" spans="1:5" ht="15">
      <c r="A80" s="96" t="s">
        <v>12</v>
      </c>
      <c r="B80" s="91">
        <v>979</v>
      </c>
      <c r="C80" s="91">
        <v>487</v>
      </c>
      <c r="D80" s="103">
        <f t="shared" si="3"/>
        <v>-487</v>
      </c>
      <c r="E80" s="91">
        <v>492</v>
      </c>
    </row>
    <row r="81" spans="1:5" ht="15">
      <c r="A81" s="96" t="s">
        <v>13</v>
      </c>
      <c r="B81" s="91">
        <v>1288</v>
      </c>
      <c r="C81" s="91">
        <v>666</v>
      </c>
      <c r="D81" s="103">
        <f t="shared" si="3"/>
        <v>-666</v>
      </c>
      <c r="E81" s="91">
        <v>622</v>
      </c>
    </row>
    <row r="82" spans="1:5" ht="15">
      <c r="A82" s="96" t="s">
        <v>14</v>
      </c>
      <c r="B82" s="91">
        <v>1320</v>
      </c>
      <c r="C82" s="91">
        <v>705</v>
      </c>
      <c r="D82" s="103">
        <f t="shared" si="3"/>
        <v>-705</v>
      </c>
      <c r="E82" s="91">
        <v>615</v>
      </c>
    </row>
    <row r="83" spans="1:5" ht="15">
      <c r="A83" s="96" t="s">
        <v>15</v>
      </c>
      <c r="B83" s="91">
        <v>1115</v>
      </c>
      <c r="C83" s="91">
        <v>643</v>
      </c>
      <c r="D83" s="103">
        <f t="shared" si="3"/>
        <v>-643</v>
      </c>
      <c r="E83" s="91">
        <v>472</v>
      </c>
    </row>
    <row r="84" spans="1:5" ht="15">
      <c r="A84" s="96" t="s">
        <v>16</v>
      </c>
      <c r="B84" s="91">
        <v>991</v>
      </c>
      <c r="C84" s="91">
        <v>552</v>
      </c>
      <c r="D84" s="103">
        <f t="shared" si="3"/>
        <v>-552</v>
      </c>
      <c r="E84" s="91">
        <v>439</v>
      </c>
    </row>
    <row r="85" spans="1:5" ht="15">
      <c r="A85" s="96" t="s">
        <v>17</v>
      </c>
      <c r="B85" s="91">
        <v>767</v>
      </c>
      <c r="C85" s="91">
        <v>424</v>
      </c>
      <c r="D85" s="103">
        <f t="shared" si="3"/>
        <v>-424</v>
      </c>
      <c r="E85" s="91">
        <v>343</v>
      </c>
    </row>
    <row r="86" spans="1:5" ht="15">
      <c r="A86" s="96" t="s">
        <v>18</v>
      </c>
      <c r="B86" s="91">
        <v>608</v>
      </c>
      <c r="C86" s="91">
        <v>327</v>
      </c>
      <c r="D86" s="103">
        <f t="shared" si="3"/>
        <v>-327</v>
      </c>
      <c r="E86" s="91">
        <v>281</v>
      </c>
    </row>
    <row r="87" spans="1:5" ht="15">
      <c r="A87" s="96" t="s">
        <v>19</v>
      </c>
      <c r="B87" s="91">
        <v>561</v>
      </c>
      <c r="C87" s="91">
        <v>287</v>
      </c>
      <c r="D87" s="103">
        <f t="shared" si="3"/>
        <v>-287</v>
      </c>
      <c r="E87" s="91">
        <v>274</v>
      </c>
    </row>
    <row r="88" spans="1:5" ht="15">
      <c r="A88" s="96" t="s">
        <v>20</v>
      </c>
      <c r="B88" s="91">
        <v>469</v>
      </c>
      <c r="C88" s="91">
        <v>239</v>
      </c>
      <c r="D88" s="103">
        <f t="shared" si="3"/>
        <v>-239</v>
      </c>
      <c r="E88" s="91">
        <v>230</v>
      </c>
    </row>
    <row r="89" spans="1:5" ht="15">
      <c r="A89" s="96" t="s">
        <v>21</v>
      </c>
      <c r="B89" s="91">
        <v>365</v>
      </c>
      <c r="C89" s="91">
        <v>176</v>
      </c>
      <c r="D89" s="103">
        <f t="shared" si="3"/>
        <v>-176</v>
      </c>
      <c r="E89" s="91">
        <v>189</v>
      </c>
    </row>
    <row r="90" spans="1:5" ht="15">
      <c r="A90" s="96" t="s">
        <v>22</v>
      </c>
      <c r="B90" s="91">
        <v>275</v>
      </c>
      <c r="C90" s="91">
        <v>119</v>
      </c>
      <c r="D90" s="103">
        <f t="shared" si="3"/>
        <v>-119</v>
      </c>
      <c r="E90" s="91">
        <v>156</v>
      </c>
    </row>
    <row r="91" spans="1:5" ht="15">
      <c r="A91" s="96" t="s">
        <v>23</v>
      </c>
      <c r="B91" s="91">
        <v>180</v>
      </c>
      <c r="C91" s="91">
        <v>89</v>
      </c>
      <c r="D91" s="103">
        <f t="shared" si="3"/>
        <v>-89</v>
      </c>
      <c r="E91" s="91">
        <v>91</v>
      </c>
    </row>
    <row r="92" spans="1:5" ht="15">
      <c r="A92" s="98" t="s">
        <v>24</v>
      </c>
      <c r="B92" s="97">
        <v>154</v>
      </c>
      <c r="C92" s="97">
        <v>66</v>
      </c>
      <c r="D92" s="103">
        <f t="shared" si="3"/>
        <v>-66</v>
      </c>
      <c r="E92" s="91">
        <v>88</v>
      </c>
    </row>
    <row r="93" spans="1:5" ht="15">
      <c r="A93" s="96" t="s">
        <v>25</v>
      </c>
      <c r="B93" s="91">
        <v>11545</v>
      </c>
      <c r="C93" s="91">
        <v>6047</v>
      </c>
      <c r="D93" s="97"/>
      <c r="E93" s="91">
        <v>5498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9">
      <selection activeCell="Q42" sqref="Q42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61</v>
      </c>
      <c r="B1" s="57"/>
      <c r="C1" s="57"/>
      <c r="D1" s="57"/>
    </row>
    <row r="3" spans="1:5" ht="15">
      <c r="A3" s="149" t="s">
        <v>0</v>
      </c>
      <c r="B3" s="149"/>
      <c r="C3" s="149"/>
      <c r="D3" s="149"/>
      <c r="E3" s="149"/>
    </row>
    <row r="4" spans="1:5" ht="15">
      <c r="A4" s="106"/>
      <c r="B4" s="107" t="s">
        <v>2</v>
      </c>
      <c r="C4" s="107" t="s">
        <v>3</v>
      </c>
      <c r="D4" s="107" t="s">
        <v>51</v>
      </c>
      <c r="E4" s="107" t="s">
        <v>52</v>
      </c>
    </row>
    <row r="5" spans="1:5" ht="15">
      <c r="A5" s="96" t="s">
        <v>7</v>
      </c>
      <c r="B5" s="97">
        <f>$C31*-1</f>
        <v>-30043</v>
      </c>
      <c r="C5" s="92">
        <v>28343</v>
      </c>
      <c r="D5" s="77">
        <f aca="true" t="shared" si="0" ref="D5:D22">($B5*100/$B$30)</f>
        <v>-2.702500913037455</v>
      </c>
      <c r="E5" s="77">
        <f aca="true" t="shared" si="1" ref="E5:E22">$C5*100/$B$30</f>
        <v>2.5495783835908727</v>
      </c>
    </row>
    <row r="6" spans="1:5" ht="15">
      <c r="A6" s="96" t="s">
        <v>8</v>
      </c>
      <c r="B6" s="97">
        <f aca="true" t="shared" si="2" ref="B6:B22">$C32*-1</f>
        <v>-30385</v>
      </c>
      <c r="C6" s="92">
        <v>28865</v>
      </c>
      <c r="D6" s="77">
        <f t="shared" si="0"/>
        <v>-2.7332653277849444</v>
      </c>
      <c r="E6" s="77">
        <f t="shared" si="1"/>
        <v>2.5965345955738823</v>
      </c>
    </row>
    <row r="7" spans="1:5" ht="15">
      <c r="A7" s="96" t="s">
        <v>9</v>
      </c>
      <c r="B7" s="97">
        <f t="shared" si="2"/>
        <v>-27852</v>
      </c>
      <c r="C7" s="92">
        <v>26417</v>
      </c>
      <c r="D7" s="77">
        <f t="shared" si="0"/>
        <v>-2.5054107589095365</v>
      </c>
      <c r="E7" s="77">
        <f t="shared" si="1"/>
        <v>2.3763261531708038</v>
      </c>
    </row>
    <row r="8" spans="1:5" ht="15">
      <c r="A8" s="96" t="s">
        <v>10</v>
      </c>
      <c r="B8" s="97">
        <f t="shared" si="2"/>
        <v>-26334</v>
      </c>
      <c r="C8" s="92">
        <v>25047</v>
      </c>
      <c r="D8" s="77">
        <f t="shared" si="0"/>
        <v>-2.368859935556647</v>
      </c>
      <c r="E8" s="77">
        <f t="shared" si="1"/>
        <v>2.2530885853226756</v>
      </c>
    </row>
    <row r="9" spans="1:5" ht="15">
      <c r="A9" s="96" t="s">
        <v>11</v>
      </c>
      <c r="B9" s="97">
        <f t="shared" si="2"/>
        <v>-30334</v>
      </c>
      <c r="C9" s="92">
        <v>30346</v>
      </c>
      <c r="D9" s="77">
        <f t="shared" si="0"/>
        <v>-2.7286776519015468</v>
      </c>
      <c r="E9" s="77">
        <f t="shared" si="1"/>
        <v>2.7297571050505813</v>
      </c>
    </row>
    <row r="10" spans="1:5" ht="15">
      <c r="A10" s="96" t="s">
        <v>12</v>
      </c>
      <c r="B10" s="97">
        <f t="shared" si="2"/>
        <v>-38705</v>
      </c>
      <c r="C10" s="92">
        <v>39611</v>
      </c>
      <c r="D10" s="77">
        <f t="shared" si="0"/>
        <v>-3.4816861777823354</v>
      </c>
      <c r="E10" s="77">
        <f t="shared" si="1"/>
        <v>3.563184890534455</v>
      </c>
    </row>
    <row r="11" spans="1:5" ht="15">
      <c r="A11" s="96" t="s">
        <v>13</v>
      </c>
      <c r="B11" s="97">
        <f t="shared" si="2"/>
        <v>-50452</v>
      </c>
      <c r="C11" s="92">
        <v>48675</v>
      </c>
      <c r="D11" s="77">
        <f t="shared" si="0"/>
        <v>-4.53838085625822</v>
      </c>
      <c r="E11" s="77">
        <f t="shared" si="1"/>
        <v>4.378531835771998</v>
      </c>
    </row>
    <row r="12" spans="1:5" ht="15">
      <c r="A12" s="96" t="s">
        <v>14</v>
      </c>
      <c r="B12" s="97">
        <f t="shared" si="2"/>
        <v>-54996</v>
      </c>
      <c r="C12" s="92">
        <v>50183</v>
      </c>
      <c r="D12" s="77">
        <f t="shared" si="0"/>
        <v>-4.947133782026025</v>
      </c>
      <c r="E12" s="77">
        <f t="shared" si="1"/>
        <v>4.514183114834025</v>
      </c>
    </row>
    <row r="13" spans="1:5" ht="15">
      <c r="A13" s="96" t="s">
        <v>15</v>
      </c>
      <c r="B13" s="97">
        <f t="shared" si="2"/>
        <v>-50416</v>
      </c>
      <c r="C13" s="92">
        <v>46475</v>
      </c>
      <c r="D13" s="77">
        <f t="shared" si="0"/>
        <v>-4.535142496811115</v>
      </c>
      <c r="E13" s="77">
        <f t="shared" si="1"/>
        <v>4.180632091782303</v>
      </c>
    </row>
    <row r="14" spans="1:5" ht="15">
      <c r="A14" s="96" t="s">
        <v>16</v>
      </c>
      <c r="B14" s="97">
        <f t="shared" si="2"/>
        <v>-44906</v>
      </c>
      <c r="C14" s="92">
        <v>42778</v>
      </c>
      <c r="D14" s="77">
        <f t="shared" si="0"/>
        <v>-4.039493592546016</v>
      </c>
      <c r="E14" s="77">
        <f t="shared" si="1"/>
        <v>3.8480705674505296</v>
      </c>
    </row>
    <row r="15" spans="1:5" ht="15">
      <c r="A15" s="96" t="s">
        <v>17</v>
      </c>
      <c r="B15" s="97">
        <f t="shared" si="2"/>
        <v>-38091</v>
      </c>
      <c r="C15" s="92">
        <v>37652</v>
      </c>
      <c r="D15" s="77">
        <f t="shared" si="0"/>
        <v>-3.426454158323393</v>
      </c>
      <c r="E15" s="77">
        <f t="shared" si="1"/>
        <v>3.3869641639545405</v>
      </c>
    </row>
    <row r="16" spans="1:5" ht="15">
      <c r="A16" s="96" t="s">
        <v>18</v>
      </c>
      <c r="B16" s="97">
        <f t="shared" si="2"/>
        <v>-31710</v>
      </c>
      <c r="C16" s="92">
        <v>32597</v>
      </c>
      <c r="D16" s="77">
        <f t="shared" si="0"/>
        <v>-2.852454946324192</v>
      </c>
      <c r="E16" s="77">
        <f t="shared" si="1"/>
        <v>2.9322445249236737</v>
      </c>
    </row>
    <row r="17" spans="1:5" ht="15">
      <c r="A17" s="96" t="s">
        <v>19</v>
      </c>
      <c r="B17" s="97">
        <f t="shared" si="2"/>
        <v>-28418</v>
      </c>
      <c r="C17" s="92">
        <v>28997</v>
      </c>
      <c r="D17" s="77">
        <f t="shared" si="0"/>
        <v>-2.55632496577234</v>
      </c>
      <c r="E17" s="77">
        <f t="shared" si="1"/>
        <v>2.608408580213264</v>
      </c>
    </row>
    <row r="18" spans="1:5" ht="15">
      <c r="A18" s="96" t="s">
        <v>20</v>
      </c>
      <c r="B18" s="97">
        <f t="shared" si="2"/>
        <v>-24328</v>
      </c>
      <c r="C18" s="92">
        <v>25528</v>
      </c>
      <c r="D18" s="77">
        <f t="shared" si="0"/>
        <v>-2.18841135080968</v>
      </c>
      <c r="E18" s="77">
        <f t="shared" si="1"/>
        <v>2.29635666571315</v>
      </c>
    </row>
    <row r="19" spans="1:5" ht="15">
      <c r="A19" s="96" t="s">
        <v>21</v>
      </c>
      <c r="B19" s="97">
        <f t="shared" si="2"/>
        <v>-17207</v>
      </c>
      <c r="C19" s="92">
        <v>18836</v>
      </c>
      <c r="D19" s="77">
        <f t="shared" si="0"/>
        <v>-1.5478458612866721</v>
      </c>
      <c r="E19" s="77">
        <f t="shared" si="1"/>
        <v>1.6943816262681326</v>
      </c>
    </row>
    <row r="20" spans="1:5" ht="15">
      <c r="A20" s="96" t="s">
        <v>22</v>
      </c>
      <c r="B20" s="97">
        <f t="shared" si="2"/>
        <v>-14042</v>
      </c>
      <c r="C20" s="92">
        <v>17706</v>
      </c>
      <c r="D20" s="77">
        <f t="shared" si="0"/>
        <v>-1.2631400932287704</v>
      </c>
      <c r="E20" s="77">
        <f t="shared" si="1"/>
        <v>1.5927331214006983</v>
      </c>
    </row>
    <row r="21" spans="1:5" ht="15">
      <c r="A21" s="96" t="s">
        <v>23</v>
      </c>
      <c r="B21" s="97">
        <f t="shared" si="2"/>
        <v>-9352</v>
      </c>
      <c r="C21" s="92">
        <v>14438</v>
      </c>
      <c r="D21" s="77">
        <f t="shared" si="0"/>
        <v>-0.8412538208143754</v>
      </c>
      <c r="E21" s="77">
        <f t="shared" si="1"/>
        <v>1.2987620471469155</v>
      </c>
    </row>
    <row r="22" spans="1:5" ht="15">
      <c r="A22" s="98" t="s">
        <v>24</v>
      </c>
      <c r="B22" s="97">
        <f t="shared" si="2"/>
        <v>-7032</v>
      </c>
      <c r="C22" s="92">
        <v>14577</v>
      </c>
      <c r="D22" s="77">
        <f t="shared" si="0"/>
        <v>-0.6325595453343337</v>
      </c>
      <c r="E22" s="77">
        <f t="shared" si="1"/>
        <v>1.3112657127899006</v>
      </c>
    </row>
    <row r="23" spans="2:5" ht="15">
      <c r="B23" s="142" t="s">
        <v>50</v>
      </c>
      <c r="C23" s="142"/>
      <c r="D23" s="142"/>
      <c r="E23" s="142"/>
    </row>
    <row r="28" spans="1:16" ht="15">
      <c r="A28" s="108"/>
      <c r="B28" s="149" t="s">
        <v>0</v>
      </c>
      <c r="C28" s="149"/>
      <c r="D28" s="149"/>
      <c r="E28" s="149" t="s">
        <v>26</v>
      </c>
      <c r="F28" s="149"/>
      <c r="G28" s="149"/>
      <c r="H28" s="149" t="s">
        <v>27</v>
      </c>
      <c r="I28" s="149"/>
      <c r="J28" s="149"/>
      <c r="K28" s="149" t="s">
        <v>28</v>
      </c>
      <c r="L28" s="149"/>
      <c r="M28" s="149"/>
      <c r="N28" s="149" t="s">
        <v>29</v>
      </c>
      <c r="O28" s="149"/>
      <c r="P28" s="149"/>
    </row>
    <row r="29" spans="1:16" ht="30">
      <c r="A29" s="108"/>
      <c r="B29" s="108" t="s">
        <v>49</v>
      </c>
      <c r="C29" s="108" t="s">
        <v>2</v>
      </c>
      <c r="D29" s="108" t="s">
        <v>3</v>
      </c>
      <c r="E29" s="108" t="s">
        <v>49</v>
      </c>
      <c r="F29" s="108" t="s">
        <v>2</v>
      </c>
      <c r="G29" s="108" t="s">
        <v>3</v>
      </c>
      <c r="H29" s="108" t="s">
        <v>49</v>
      </c>
      <c r="I29" s="108" t="s">
        <v>2</v>
      </c>
      <c r="J29" s="108" t="s">
        <v>3</v>
      </c>
      <c r="K29" s="108" t="s">
        <v>49</v>
      </c>
      <c r="L29" s="108" t="s">
        <v>2</v>
      </c>
      <c r="M29" s="108" t="s">
        <v>3</v>
      </c>
      <c r="N29" s="108" t="s">
        <v>49</v>
      </c>
      <c r="O29" s="108" t="s">
        <v>2</v>
      </c>
      <c r="P29" s="108" t="s">
        <v>3</v>
      </c>
    </row>
    <row r="30" spans="1:16" ht="15">
      <c r="A30" s="96" t="s">
        <v>25</v>
      </c>
      <c r="B30" s="148">
        <v>1111674</v>
      </c>
      <c r="C30" s="148">
        <v>554603</v>
      </c>
      <c r="D30" s="148">
        <v>557071</v>
      </c>
      <c r="E30" s="148">
        <v>864763</v>
      </c>
      <c r="F30" s="148">
        <v>428969</v>
      </c>
      <c r="G30" s="148">
        <v>435794</v>
      </c>
      <c r="H30" s="148">
        <v>95183</v>
      </c>
      <c r="I30" s="148">
        <v>47474</v>
      </c>
      <c r="J30" s="148">
        <v>47709</v>
      </c>
      <c r="K30" s="148">
        <v>140354</v>
      </c>
      <c r="L30" s="148">
        <v>72233</v>
      </c>
      <c r="M30" s="148">
        <v>68121</v>
      </c>
      <c r="N30" s="148">
        <v>11374</v>
      </c>
      <c r="O30" s="148">
        <v>5927</v>
      </c>
      <c r="P30" s="148">
        <v>5447</v>
      </c>
    </row>
    <row r="31" spans="1:16" ht="15">
      <c r="A31" s="96" t="s">
        <v>7</v>
      </c>
      <c r="B31" s="148">
        <v>58386</v>
      </c>
      <c r="C31" s="148">
        <v>30043</v>
      </c>
      <c r="D31" s="148">
        <v>28343</v>
      </c>
      <c r="E31" s="148">
        <v>46178</v>
      </c>
      <c r="F31" s="148">
        <v>23726</v>
      </c>
      <c r="G31" s="148">
        <v>22452</v>
      </c>
      <c r="H31" s="148">
        <v>4773</v>
      </c>
      <c r="I31" s="148">
        <v>2482</v>
      </c>
      <c r="J31" s="148">
        <v>2291</v>
      </c>
      <c r="K31" s="148">
        <v>6896</v>
      </c>
      <c r="L31" s="148">
        <v>3564</v>
      </c>
      <c r="M31" s="148">
        <v>3332</v>
      </c>
      <c r="N31" s="148">
        <v>539</v>
      </c>
      <c r="O31" s="148">
        <v>271</v>
      </c>
      <c r="P31" s="148">
        <v>268</v>
      </c>
    </row>
    <row r="32" spans="1:16" ht="15">
      <c r="A32" s="96" t="s">
        <v>8</v>
      </c>
      <c r="B32" s="148">
        <v>59250</v>
      </c>
      <c r="C32" s="148">
        <v>30385</v>
      </c>
      <c r="D32" s="148">
        <v>28865</v>
      </c>
      <c r="E32" s="148">
        <v>46528</v>
      </c>
      <c r="F32" s="148">
        <v>23957</v>
      </c>
      <c r="G32" s="148">
        <v>22571</v>
      </c>
      <c r="H32" s="148">
        <v>5180</v>
      </c>
      <c r="I32" s="148">
        <v>2631</v>
      </c>
      <c r="J32" s="148">
        <v>2549</v>
      </c>
      <c r="K32" s="148">
        <v>7083</v>
      </c>
      <c r="L32" s="148">
        <v>3561</v>
      </c>
      <c r="M32" s="148">
        <v>3522</v>
      </c>
      <c r="N32" s="148">
        <v>459</v>
      </c>
      <c r="O32" s="148">
        <v>236</v>
      </c>
      <c r="P32" s="148">
        <v>223</v>
      </c>
    </row>
    <row r="33" spans="1:16" ht="15">
      <c r="A33" s="96" t="s">
        <v>9</v>
      </c>
      <c r="B33" s="148">
        <v>54269</v>
      </c>
      <c r="C33" s="148">
        <v>27852</v>
      </c>
      <c r="D33" s="148">
        <v>26417</v>
      </c>
      <c r="E33" s="148">
        <v>42817</v>
      </c>
      <c r="F33" s="148">
        <v>21989</v>
      </c>
      <c r="G33" s="148">
        <v>20828</v>
      </c>
      <c r="H33" s="148">
        <v>4957</v>
      </c>
      <c r="I33" s="148">
        <v>2519</v>
      </c>
      <c r="J33" s="148">
        <v>2438</v>
      </c>
      <c r="K33" s="148">
        <v>6075</v>
      </c>
      <c r="L33" s="148">
        <v>3135</v>
      </c>
      <c r="M33" s="148">
        <v>2940</v>
      </c>
      <c r="N33" s="148">
        <v>420</v>
      </c>
      <c r="O33" s="148">
        <v>209</v>
      </c>
      <c r="P33" s="148">
        <v>211</v>
      </c>
    </row>
    <row r="34" spans="1:16" ht="15">
      <c r="A34" s="96" t="s">
        <v>10</v>
      </c>
      <c r="B34" s="148">
        <v>51381</v>
      </c>
      <c r="C34" s="148">
        <v>26334</v>
      </c>
      <c r="D34" s="148">
        <v>25047</v>
      </c>
      <c r="E34" s="148">
        <v>40589</v>
      </c>
      <c r="F34" s="148">
        <v>20811</v>
      </c>
      <c r="G34" s="148">
        <v>19778</v>
      </c>
      <c r="H34" s="148">
        <v>4526</v>
      </c>
      <c r="I34" s="148">
        <v>2318</v>
      </c>
      <c r="J34" s="148">
        <v>2208</v>
      </c>
      <c r="K34" s="148">
        <v>5832</v>
      </c>
      <c r="L34" s="148">
        <v>2983</v>
      </c>
      <c r="M34" s="148">
        <v>2849</v>
      </c>
      <c r="N34" s="148">
        <v>434</v>
      </c>
      <c r="O34" s="148">
        <v>222</v>
      </c>
      <c r="P34" s="148">
        <v>212</v>
      </c>
    </row>
    <row r="35" spans="1:16" ht="15">
      <c r="A35" s="96" t="s">
        <v>11</v>
      </c>
      <c r="B35" s="148">
        <v>60680</v>
      </c>
      <c r="C35" s="148">
        <v>30334</v>
      </c>
      <c r="D35" s="148">
        <v>30346</v>
      </c>
      <c r="E35" s="148">
        <v>47404</v>
      </c>
      <c r="F35" s="148">
        <v>23721</v>
      </c>
      <c r="G35" s="148">
        <v>23683</v>
      </c>
      <c r="H35" s="148">
        <v>5035</v>
      </c>
      <c r="I35" s="148">
        <v>2524</v>
      </c>
      <c r="J35" s="148">
        <v>2511</v>
      </c>
      <c r="K35" s="148">
        <v>7650</v>
      </c>
      <c r="L35" s="148">
        <v>3797</v>
      </c>
      <c r="M35" s="148">
        <v>3853</v>
      </c>
      <c r="N35" s="148">
        <v>591</v>
      </c>
      <c r="O35" s="148">
        <v>292</v>
      </c>
      <c r="P35" s="148">
        <v>299</v>
      </c>
    </row>
    <row r="36" spans="1:16" ht="15">
      <c r="A36" s="96" t="s">
        <v>12</v>
      </c>
      <c r="B36" s="148">
        <v>78316</v>
      </c>
      <c r="C36" s="148">
        <v>38705</v>
      </c>
      <c r="D36" s="148">
        <v>39611</v>
      </c>
      <c r="E36" s="148">
        <v>58803</v>
      </c>
      <c r="F36" s="148">
        <v>29036</v>
      </c>
      <c r="G36" s="148">
        <v>29767</v>
      </c>
      <c r="H36" s="148">
        <v>6193</v>
      </c>
      <c r="I36" s="148">
        <v>3025</v>
      </c>
      <c r="J36" s="148">
        <v>3168</v>
      </c>
      <c r="K36" s="148">
        <v>12311</v>
      </c>
      <c r="L36" s="148">
        <v>6134</v>
      </c>
      <c r="M36" s="148">
        <v>6177</v>
      </c>
      <c r="N36" s="148">
        <v>1009</v>
      </c>
      <c r="O36" s="148">
        <v>510</v>
      </c>
      <c r="P36" s="148">
        <v>499</v>
      </c>
    </row>
    <row r="37" spans="1:16" ht="15">
      <c r="A37" s="96" t="s">
        <v>13</v>
      </c>
      <c r="B37" s="148">
        <v>99127</v>
      </c>
      <c r="C37" s="148">
        <v>50452</v>
      </c>
      <c r="D37" s="148">
        <v>48675</v>
      </c>
      <c r="E37" s="148">
        <v>74635</v>
      </c>
      <c r="F37" s="148">
        <v>37739</v>
      </c>
      <c r="G37" s="148">
        <v>36896</v>
      </c>
      <c r="H37" s="148">
        <v>7979</v>
      </c>
      <c r="I37" s="148">
        <v>3991</v>
      </c>
      <c r="J37" s="148">
        <v>3988</v>
      </c>
      <c r="K37" s="148">
        <v>15217</v>
      </c>
      <c r="L37" s="148">
        <v>8046</v>
      </c>
      <c r="M37" s="148">
        <v>7171</v>
      </c>
      <c r="N37" s="148">
        <v>1296</v>
      </c>
      <c r="O37" s="148">
        <v>676</v>
      </c>
      <c r="P37" s="148">
        <v>620</v>
      </c>
    </row>
    <row r="38" spans="1:16" ht="15">
      <c r="A38" s="96" t="s">
        <v>14</v>
      </c>
      <c r="B38" s="148">
        <v>105179</v>
      </c>
      <c r="C38" s="148">
        <v>54996</v>
      </c>
      <c r="D38" s="148">
        <v>50183</v>
      </c>
      <c r="E38" s="148">
        <v>80412</v>
      </c>
      <c r="F38" s="148">
        <v>41853</v>
      </c>
      <c r="G38" s="148">
        <v>38559</v>
      </c>
      <c r="H38" s="148">
        <v>8607</v>
      </c>
      <c r="I38" s="148">
        <v>4392</v>
      </c>
      <c r="J38" s="148">
        <v>4215</v>
      </c>
      <c r="K38" s="148">
        <v>14905</v>
      </c>
      <c r="L38" s="148">
        <v>8081</v>
      </c>
      <c r="M38" s="148">
        <v>6824</v>
      </c>
      <c r="N38" s="148">
        <v>1255</v>
      </c>
      <c r="O38" s="148">
        <v>670</v>
      </c>
      <c r="P38" s="148">
        <v>585</v>
      </c>
    </row>
    <row r="39" spans="1:16" ht="15">
      <c r="A39" s="96" t="s">
        <v>15</v>
      </c>
      <c r="B39" s="148">
        <v>96891</v>
      </c>
      <c r="C39" s="148">
        <v>50416</v>
      </c>
      <c r="D39" s="148">
        <v>46475</v>
      </c>
      <c r="E39" s="148">
        <v>74872</v>
      </c>
      <c r="F39" s="148">
        <v>38632</v>
      </c>
      <c r="G39" s="148">
        <v>36240</v>
      </c>
      <c r="H39" s="148">
        <v>8253</v>
      </c>
      <c r="I39" s="148">
        <v>4368</v>
      </c>
      <c r="J39" s="148">
        <v>3885</v>
      </c>
      <c r="K39" s="148">
        <v>12674</v>
      </c>
      <c r="L39" s="148">
        <v>6801</v>
      </c>
      <c r="M39" s="148">
        <v>5873</v>
      </c>
      <c r="N39" s="148">
        <v>1092</v>
      </c>
      <c r="O39" s="148">
        <v>615</v>
      </c>
      <c r="P39" s="148">
        <v>477</v>
      </c>
    </row>
    <row r="40" spans="1:16" ht="15">
      <c r="A40" s="96" t="s">
        <v>16</v>
      </c>
      <c r="B40" s="148">
        <v>87684</v>
      </c>
      <c r="C40" s="148">
        <v>44906</v>
      </c>
      <c r="D40" s="148">
        <v>42778</v>
      </c>
      <c r="E40" s="148">
        <v>68131</v>
      </c>
      <c r="F40" s="148">
        <v>34670</v>
      </c>
      <c r="G40" s="148">
        <v>33461</v>
      </c>
      <c r="H40" s="148">
        <v>7628</v>
      </c>
      <c r="I40" s="148">
        <v>3843</v>
      </c>
      <c r="J40" s="148">
        <v>3785</v>
      </c>
      <c r="K40" s="148">
        <v>10973</v>
      </c>
      <c r="L40" s="148">
        <v>5868</v>
      </c>
      <c r="M40" s="148">
        <v>5105</v>
      </c>
      <c r="N40" s="148">
        <v>952</v>
      </c>
      <c r="O40" s="148">
        <v>525</v>
      </c>
      <c r="P40" s="148">
        <v>427</v>
      </c>
    </row>
    <row r="41" spans="1:16" ht="15">
      <c r="A41" s="96" t="s">
        <v>17</v>
      </c>
      <c r="B41" s="148">
        <v>75743</v>
      </c>
      <c r="C41" s="148">
        <v>38091</v>
      </c>
      <c r="D41" s="148">
        <v>37652</v>
      </c>
      <c r="E41" s="148">
        <v>58850</v>
      </c>
      <c r="F41" s="148">
        <v>29407</v>
      </c>
      <c r="G41" s="148">
        <v>29443</v>
      </c>
      <c r="H41" s="148">
        <v>6615</v>
      </c>
      <c r="I41" s="148">
        <v>3324</v>
      </c>
      <c r="J41" s="148">
        <v>3291</v>
      </c>
      <c r="K41" s="148">
        <v>9540</v>
      </c>
      <c r="L41" s="148">
        <v>4947</v>
      </c>
      <c r="M41" s="148">
        <v>4593</v>
      </c>
      <c r="N41" s="148">
        <v>738</v>
      </c>
      <c r="O41" s="148">
        <v>413</v>
      </c>
      <c r="P41" s="148">
        <v>325</v>
      </c>
    </row>
    <row r="42" spans="1:16" ht="15">
      <c r="A42" s="96" t="s">
        <v>18</v>
      </c>
      <c r="B42" s="148">
        <v>64307</v>
      </c>
      <c r="C42" s="148">
        <v>31710</v>
      </c>
      <c r="D42" s="148">
        <v>32597</v>
      </c>
      <c r="E42" s="148">
        <v>50009</v>
      </c>
      <c r="F42" s="148">
        <v>24497</v>
      </c>
      <c r="G42" s="148">
        <v>25512</v>
      </c>
      <c r="H42" s="148">
        <v>5621</v>
      </c>
      <c r="I42" s="148">
        <v>2782</v>
      </c>
      <c r="J42" s="148">
        <v>2839</v>
      </c>
      <c r="K42" s="148">
        <v>8064</v>
      </c>
      <c r="L42" s="148">
        <v>4115</v>
      </c>
      <c r="M42" s="148">
        <v>3949</v>
      </c>
      <c r="N42" s="148">
        <v>613</v>
      </c>
      <c r="O42" s="148">
        <v>316</v>
      </c>
      <c r="P42" s="148">
        <v>297</v>
      </c>
    </row>
    <row r="43" spans="1:16" ht="15">
      <c r="A43" s="96" t="s">
        <v>19</v>
      </c>
      <c r="B43" s="148">
        <v>57415</v>
      </c>
      <c r="C43" s="148">
        <v>28418</v>
      </c>
      <c r="D43" s="148">
        <v>28997</v>
      </c>
      <c r="E43" s="148">
        <v>44722</v>
      </c>
      <c r="F43" s="148">
        <v>21946</v>
      </c>
      <c r="G43" s="148">
        <v>22776</v>
      </c>
      <c r="H43" s="148">
        <v>5258</v>
      </c>
      <c r="I43" s="148">
        <v>2635</v>
      </c>
      <c r="J43" s="148">
        <v>2623</v>
      </c>
      <c r="K43" s="148">
        <v>6874</v>
      </c>
      <c r="L43" s="148">
        <v>3546</v>
      </c>
      <c r="M43" s="148">
        <v>3328</v>
      </c>
      <c r="N43" s="148">
        <v>561</v>
      </c>
      <c r="O43" s="148">
        <v>291</v>
      </c>
      <c r="P43" s="148">
        <v>270</v>
      </c>
    </row>
    <row r="44" spans="1:16" ht="15">
      <c r="A44" s="96" t="s">
        <v>20</v>
      </c>
      <c r="B44" s="148">
        <v>49856</v>
      </c>
      <c r="C44" s="148">
        <v>24328</v>
      </c>
      <c r="D44" s="148">
        <v>25528</v>
      </c>
      <c r="E44" s="148">
        <v>39531</v>
      </c>
      <c r="F44" s="148">
        <v>19065</v>
      </c>
      <c r="G44" s="148">
        <v>20466</v>
      </c>
      <c r="H44" s="148">
        <v>4507</v>
      </c>
      <c r="I44" s="148">
        <v>2235</v>
      </c>
      <c r="J44" s="148">
        <v>2272</v>
      </c>
      <c r="K44" s="148">
        <v>5365</v>
      </c>
      <c r="L44" s="148">
        <v>2792</v>
      </c>
      <c r="M44" s="148">
        <v>2573</v>
      </c>
      <c r="N44" s="148">
        <v>453</v>
      </c>
      <c r="O44" s="148">
        <v>236</v>
      </c>
      <c r="P44" s="148">
        <v>217</v>
      </c>
    </row>
    <row r="45" spans="1:16" ht="15">
      <c r="A45" s="96" t="s">
        <v>21</v>
      </c>
      <c r="B45" s="148">
        <v>36043</v>
      </c>
      <c r="C45" s="148">
        <v>17207</v>
      </c>
      <c r="D45" s="148">
        <v>18836</v>
      </c>
      <c r="E45" s="148">
        <v>28639</v>
      </c>
      <c r="F45" s="148">
        <v>13645</v>
      </c>
      <c r="G45" s="148">
        <v>14994</v>
      </c>
      <c r="H45" s="148">
        <v>3445</v>
      </c>
      <c r="I45" s="148">
        <v>1595</v>
      </c>
      <c r="J45" s="148">
        <v>1850</v>
      </c>
      <c r="K45" s="148">
        <v>3599</v>
      </c>
      <c r="L45" s="148">
        <v>1789</v>
      </c>
      <c r="M45" s="148">
        <v>1810</v>
      </c>
      <c r="N45" s="148">
        <v>360</v>
      </c>
      <c r="O45" s="148">
        <v>178</v>
      </c>
      <c r="P45" s="148">
        <v>182</v>
      </c>
    </row>
    <row r="46" spans="1:16" ht="15">
      <c r="A46" s="96" t="s">
        <v>22</v>
      </c>
      <c r="B46" s="148">
        <v>31748</v>
      </c>
      <c r="C46" s="148">
        <v>14042</v>
      </c>
      <c r="D46" s="148">
        <v>17706</v>
      </c>
      <c r="E46" s="148">
        <v>25586</v>
      </c>
      <c r="F46" s="148">
        <v>11172</v>
      </c>
      <c r="G46" s="148">
        <v>14414</v>
      </c>
      <c r="H46" s="148">
        <v>2773</v>
      </c>
      <c r="I46" s="148">
        <v>1319</v>
      </c>
      <c r="J46" s="148">
        <v>1454</v>
      </c>
      <c r="K46" s="148">
        <v>3120</v>
      </c>
      <c r="L46" s="148">
        <v>1432</v>
      </c>
      <c r="M46" s="148">
        <v>1688</v>
      </c>
      <c r="N46" s="148">
        <v>269</v>
      </c>
      <c r="O46" s="148">
        <v>119</v>
      </c>
      <c r="P46" s="148">
        <v>150</v>
      </c>
    </row>
    <row r="47" spans="1:16" ht="15">
      <c r="A47" s="96" t="s">
        <v>23</v>
      </c>
      <c r="B47" s="148">
        <v>23790</v>
      </c>
      <c r="C47" s="148">
        <v>9352</v>
      </c>
      <c r="D47" s="148">
        <v>14438</v>
      </c>
      <c r="E47" s="148">
        <v>19348</v>
      </c>
      <c r="F47" s="148">
        <v>7515</v>
      </c>
      <c r="G47" s="148">
        <v>11833</v>
      </c>
      <c r="H47" s="148">
        <v>2011</v>
      </c>
      <c r="I47" s="148">
        <v>819</v>
      </c>
      <c r="J47" s="148">
        <v>1192</v>
      </c>
      <c r="K47" s="148">
        <v>2261</v>
      </c>
      <c r="L47" s="148">
        <v>935</v>
      </c>
      <c r="M47" s="148">
        <v>1326</v>
      </c>
      <c r="N47" s="148">
        <v>170</v>
      </c>
      <c r="O47" s="148">
        <v>83</v>
      </c>
      <c r="P47" s="148">
        <v>87</v>
      </c>
    </row>
    <row r="48" spans="1:16" ht="15">
      <c r="A48" s="96" t="s">
        <v>24</v>
      </c>
      <c r="B48" s="148">
        <v>21609</v>
      </c>
      <c r="C48" s="148">
        <v>7032</v>
      </c>
      <c r="D48" s="148">
        <v>14577</v>
      </c>
      <c r="E48" s="148">
        <v>17709</v>
      </c>
      <c r="F48" s="148">
        <v>5588</v>
      </c>
      <c r="G48" s="148">
        <v>12121</v>
      </c>
      <c r="H48" s="148">
        <v>1822</v>
      </c>
      <c r="I48" s="148">
        <v>672</v>
      </c>
      <c r="J48" s="148">
        <v>1150</v>
      </c>
      <c r="K48" s="148">
        <v>1915</v>
      </c>
      <c r="L48" s="148">
        <v>707</v>
      </c>
      <c r="M48" s="148">
        <v>1208</v>
      </c>
      <c r="N48" s="148">
        <v>163</v>
      </c>
      <c r="O48" s="148">
        <v>65</v>
      </c>
      <c r="P48" s="148">
        <v>98</v>
      </c>
    </row>
    <row r="49" spans="13:16" ht="15">
      <c r="M49" t="s">
        <v>55</v>
      </c>
      <c r="P49" s="73"/>
    </row>
  </sheetData>
  <sheetProtection/>
  <mergeCells count="7">
    <mergeCell ref="B23:E23"/>
    <mergeCell ref="A3:E3"/>
    <mergeCell ref="B28:D28"/>
    <mergeCell ref="E28:G28"/>
    <mergeCell ref="H28:J28"/>
    <mergeCell ref="K28:M28"/>
    <mergeCell ref="N28:P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1">
      <selection activeCell="T12" sqref="T12"/>
    </sheetView>
  </sheetViews>
  <sheetFormatPr defaultColWidth="11.421875" defaultRowHeight="15"/>
  <sheetData>
    <row r="1" spans="1:5" ht="18.75">
      <c r="A1" s="56" t="s">
        <v>59</v>
      </c>
      <c r="B1" s="57"/>
      <c r="C1" s="57"/>
      <c r="D1" s="57"/>
      <c r="E1" s="57"/>
    </row>
    <row r="3" spans="1:5" ht="15">
      <c r="A3" s="109"/>
      <c r="B3" s="150" t="s">
        <v>26</v>
      </c>
      <c r="C3" s="150"/>
      <c r="D3" s="150"/>
      <c r="E3" s="150"/>
    </row>
    <row r="4" spans="1:5" ht="15">
      <c r="A4" s="109"/>
      <c r="B4" s="109" t="s">
        <v>49</v>
      </c>
      <c r="C4" s="109" t="s">
        <v>2</v>
      </c>
      <c r="D4" s="109" t="s">
        <v>2</v>
      </c>
      <c r="E4" s="109" t="s">
        <v>3</v>
      </c>
    </row>
    <row r="5" spans="1:5" ht="15">
      <c r="A5" s="96" t="s">
        <v>7</v>
      </c>
      <c r="B5" s="92">
        <v>46178</v>
      </c>
      <c r="C5" s="92">
        <v>23726</v>
      </c>
      <c r="D5" s="103">
        <f>C5*-1</f>
        <v>-23726</v>
      </c>
      <c r="E5" s="97">
        <v>22785</v>
      </c>
    </row>
    <row r="6" spans="1:5" ht="15">
      <c r="A6" s="96" t="s">
        <v>8</v>
      </c>
      <c r="B6" s="92">
        <v>46528</v>
      </c>
      <c r="C6" s="92">
        <v>23957</v>
      </c>
      <c r="D6" s="103">
        <f>C6*-1</f>
        <v>-23957</v>
      </c>
      <c r="E6" s="92">
        <v>22452</v>
      </c>
    </row>
    <row r="7" spans="1:5" ht="15">
      <c r="A7" s="96" t="s">
        <v>9</v>
      </c>
      <c r="B7" s="92">
        <v>42817</v>
      </c>
      <c r="C7" s="92">
        <v>21989</v>
      </c>
      <c r="D7" s="103">
        <f aca="true" t="shared" si="0" ref="D7:D22">C7*-1</f>
        <v>-21989</v>
      </c>
      <c r="E7" s="92">
        <v>22571</v>
      </c>
    </row>
    <row r="8" spans="1:5" ht="15">
      <c r="A8" s="96" t="s">
        <v>10</v>
      </c>
      <c r="B8" s="92">
        <v>40589</v>
      </c>
      <c r="C8" s="92">
        <v>20811</v>
      </c>
      <c r="D8" s="103">
        <f t="shared" si="0"/>
        <v>-20811</v>
      </c>
      <c r="E8" s="92">
        <v>20828</v>
      </c>
    </row>
    <row r="9" spans="1:5" ht="15">
      <c r="A9" s="96" t="s">
        <v>11</v>
      </c>
      <c r="B9" s="92">
        <v>47404</v>
      </c>
      <c r="C9" s="92">
        <v>23721</v>
      </c>
      <c r="D9" s="103">
        <f t="shared" si="0"/>
        <v>-23721</v>
      </c>
      <c r="E9" s="92">
        <v>19778</v>
      </c>
    </row>
    <row r="10" spans="1:5" ht="15">
      <c r="A10" s="96" t="s">
        <v>12</v>
      </c>
      <c r="B10" s="92">
        <v>58803</v>
      </c>
      <c r="C10" s="92">
        <v>29036</v>
      </c>
      <c r="D10" s="103">
        <f t="shared" si="0"/>
        <v>-29036</v>
      </c>
      <c r="E10" s="92">
        <v>23683</v>
      </c>
    </row>
    <row r="11" spans="1:5" ht="15">
      <c r="A11" s="96" t="s">
        <v>13</v>
      </c>
      <c r="B11" s="92">
        <v>74635</v>
      </c>
      <c r="C11" s="92">
        <v>37739</v>
      </c>
      <c r="D11" s="103">
        <f t="shared" si="0"/>
        <v>-37739</v>
      </c>
      <c r="E11" s="92">
        <v>29767</v>
      </c>
    </row>
    <row r="12" spans="1:5" ht="15">
      <c r="A12" s="96" t="s">
        <v>14</v>
      </c>
      <c r="B12" s="92">
        <v>80412</v>
      </c>
      <c r="C12" s="92">
        <v>41853</v>
      </c>
      <c r="D12" s="103">
        <f t="shared" si="0"/>
        <v>-41853</v>
      </c>
      <c r="E12" s="92">
        <v>36896</v>
      </c>
    </row>
    <row r="13" spans="1:5" ht="15">
      <c r="A13" s="96" t="s">
        <v>15</v>
      </c>
      <c r="B13" s="92">
        <v>74872</v>
      </c>
      <c r="C13" s="92">
        <v>38632</v>
      </c>
      <c r="D13" s="103">
        <f t="shared" si="0"/>
        <v>-38632</v>
      </c>
      <c r="E13" s="92">
        <v>38559</v>
      </c>
    </row>
    <row r="14" spans="1:5" ht="15">
      <c r="A14" s="96" t="s">
        <v>16</v>
      </c>
      <c r="B14" s="92">
        <v>68131</v>
      </c>
      <c r="C14" s="92">
        <v>34670</v>
      </c>
      <c r="D14" s="103">
        <f t="shared" si="0"/>
        <v>-34670</v>
      </c>
      <c r="E14" s="92">
        <v>36240</v>
      </c>
    </row>
    <row r="15" spans="1:5" ht="15">
      <c r="A15" s="96" t="s">
        <v>17</v>
      </c>
      <c r="B15" s="92">
        <v>58850</v>
      </c>
      <c r="C15" s="92">
        <v>29407</v>
      </c>
      <c r="D15" s="103">
        <f t="shared" si="0"/>
        <v>-29407</v>
      </c>
      <c r="E15" s="92">
        <v>33461</v>
      </c>
    </row>
    <row r="16" spans="1:5" ht="15">
      <c r="A16" s="96" t="s">
        <v>18</v>
      </c>
      <c r="B16" s="92">
        <v>50009</v>
      </c>
      <c r="C16" s="92">
        <v>24497</v>
      </c>
      <c r="D16" s="103">
        <f t="shared" si="0"/>
        <v>-24497</v>
      </c>
      <c r="E16" s="92">
        <v>29443</v>
      </c>
    </row>
    <row r="17" spans="1:5" ht="15">
      <c r="A17" s="96" t="s">
        <v>19</v>
      </c>
      <c r="B17" s="92">
        <v>44722</v>
      </c>
      <c r="C17" s="92">
        <v>21946</v>
      </c>
      <c r="D17" s="103">
        <f t="shared" si="0"/>
        <v>-21946</v>
      </c>
      <c r="E17" s="92">
        <v>25512</v>
      </c>
    </row>
    <row r="18" spans="1:5" ht="15">
      <c r="A18" s="96" t="s">
        <v>20</v>
      </c>
      <c r="B18" s="92">
        <v>39531</v>
      </c>
      <c r="C18" s="92">
        <v>19065</v>
      </c>
      <c r="D18" s="103">
        <f t="shared" si="0"/>
        <v>-19065</v>
      </c>
      <c r="E18" s="92">
        <v>22776</v>
      </c>
    </row>
    <row r="19" spans="1:5" ht="15">
      <c r="A19" s="96" t="s">
        <v>21</v>
      </c>
      <c r="B19" s="92">
        <v>28639</v>
      </c>
      <c r="C19" s="92">
        <v>13645</v>
      </c>
      <c r="D19" s="103">
        <f t="shared" si="0"/>
        <v>-13645</v>
      </c>
      <c r="E19" s="92">
        <v>20466</v>
      </c>
    </row>
    <row r="20" spans="1:5" ht="15">
      <c r="A20" s="96" t="s">
        <v>22</v>
      </c>
      <c r="B20" s="92">
        <v>25586</v>
      </c>
      <c r="C20" s="92">
        <v>11172</v>
      </c>
      <c r="D20" s="103">
        <f t="shared" si="0"/>
        <v>-11172</v>
      </c>
      <c r="E20" s="92">
        <v>14994</v>
      </c>
    </row>
    <row r="21" spans="1:5" ht="15">
      <c r="A21" s="96" t="s">
        <v>23</v>
      </c>
      <c r="B21" s="92">
        <v>19348</v>
      </c>
      <c r="C21" s="92">
        <v>7515</v>
      </c>
      <c r="D21" s="103">
        <f t="shared" si="0"/>
        <v>-7515</v>
      </c>
      <c r="E21" s="92">
        <v>14414</v>
      </c>
    </row>
    <row r="22" spans="1:5" ht="15">
      <c r="A22" s="98" t="s">
        <v>24</v>
      </c>
      <c r="B22" s="92">
        <v>17709</v>
      </c>
      <c r="C22" s="92">
        <v>5588</v>
      </c>
      <c r="D22" s="103">
        <f t="shared" si="0"/>
        <v>-5588</v>
      </c>
      <c r="E22" s="92">
        <v>11833</v>
      </c>
    </row>
    <row r="23" spans="1:5" ht="15">
      <c r="A23" s="96" t="s">
        <v>25</v>
      </c>
      <c r="B23" s="92">
        <v>864763</v>
      </c>
      <c r="C23" s="92">
        <v>428969</v>
      </c>
      <c r="D23" s="97"/>
      <c r="E23" s="92">
        <v>435794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109"/>
      <c r="B26" s="150" t="s">
        <v>27</v>
      </c>
      <c r="C26" s="150"/>
      <c r="D26" s="150"/>
      <c r="E26" s="150"/>
    </row>
    <row r="27" spans="1:5" ht="15">
      <c r="A27" s="109"/>
      <c r="B27" s="109" t="s">
        <v>49</v>
      </c>
      <c r="C27" s="109" t="s">
        <v>2</v>
      </c>
      <c r="D27" s="109" t="s">
        <v>2</v>
      </c>
      <c r="E27" s="109" t="s">
        <v>3</v>
      </c>
    </row>
    <row r="28" spans="1:5" ht="15">
      <c r="A28" s="96" t="s">
        <v>7</v>
      </c>
      <c r="B28" s="92">
        <v>4773</v>
      </c>
      <c r="C28" s="92">
        <v>2482</v>
      </c>
      <c r="D28" s="103">
        <f>C28*-1</f>
        <v>-2482</v>
      </c>
      <c r="E28" s="97">
        <v>2291</v>
      </c>
    </row>
    <row r="29" spans="1:5" ht="15">
      <c r="A29" s="96" t="s">
        <v>8</v>
      </c>
      <c r="B29" s="92">
        <v>5180</v>
      </c>
      <c r="C29" s="92">
        <v>2631</v>
      </c>
      <c r="D29" s="103">
        <f aca="true" t="shared" si="1" ref="D29:D45">C29*-1</f>
        <v>-2631</v>
      </c>
      <c r="E29" s="92">
        <v>2549</v>
      </c>
    </row>
    <row r="30" spans="1:5" ht="15">
      <c r="A30" s="96" t="s">
        <v>9</v>
      </c>
      <c r="B30" s="92">
        <v>4957</v>
      </c>
      <c r="C30" s="92">
        <v>2519</v>
      </c>
      <c r="D30" s="103">
        <f t="shared" si="1"/>
        <v>-2519</v>
      </c>
      <c r="E30" s="92">
        <v>2438</v>
      </c>
    </row>
    <row r="31" spans="1:5" ht="15">
      <c r="A31" s="96" t="s">
        <v>10</v>
      </c>
      <c r="B31" s="92">
        <v>4526</v>
      </c>
      <c r="C31" s="92">
        <v>2318</v>
      </c>
      <c r="D31" s="103">
        <f t="shared" si="1"/>
        <v>-2318</v>
      </c>
      <c r="E31" s="92">
        <v>2208</v>
      </c>
    </row>
    <row r="32" spans="1:5" ht="15">
      <c r="A32" s="96" t="s">
        <v>11</v>
      </c>
      <c r="B32" s="92">
        <v>5035</v>
      </c>
      <c r="C32" s="92">
        <v>2524</v>
      </c>
      <c r="D32" s="103">
        <f t="shared" si="1"/>
        <v>-2524</v>
      </c>
      <c r="E32" s="92">
        <v>2511</v>
      </c>
    </row>
    <row r="33" spans="1:5" ht="15">
      <c r="A33" s="96" t="s">
        <v>12</v>
      </c>
      <c r="B33" s="92">
        <v>6193</v>
      </c>
      <c r="C33" s="92">
        <v>3025</v>
      </c>
      <c r="D33" s="103">
        <f t="shared" si="1"/>
        <v>-3025</v>
      </c>
      <c r="E33" s="92">
        <v>3168</v>
      </c>
    </row>
    <row r="34" spans="1:5" ht="15">
      <c r="A34" s="96" t="s">
        <v>13</v>
      </c>
      <c r="B34" s="92">
        <v>7979</v>
      </c>
      <c r="C34" s="92">
        <v>3991</v>
      </c>
      <c r="D34" s="103">
        <f t="shared" si="1"/>
        <v>-3991</v>
      </c>
      <c r="E34" s="92">
        <v>3988</v>
      </c>
    </row>
    <row r="35" spans="1:5" ht="15">
      <c r="A35" s="96" t="s">
        <v>14</v>
      </c>
      <c r="B35" s="92">
        <v>8607</v>
      </c>
      <c r="C35" s="92">
        <v>4392</v>
      </c>
      <c r="D35" s="103">
        <f t="shared" si="1"/>
        <v>-4392</v>
      </c>
      <c r="E35" s="92">
        <v>4215</v>
      </c>
    </row>
    <row r="36" spans="1:5" ht="15">
      <c r="A36" s="96" t="s">
        <v>15</v>
      </c>
      <c r="B36" s="92">
        <v>8253</v>
      </c>
      <c r="C36" s="92">
        <v>4368</v>
      </c>
      <c r="D36" s="103">
        <f t="shared" si="1"/>
        <v>-4368</v>
      </c>
      <c r="E36" s="92">
        <v>3885</v>
      </c>
    </row>
    <row r="37" spans="1:5" ht="15">
      <c r="A37" s="96" t="s">
        <v>16</v>
      </c>
      <c r="B37" s="92">
        <v>7628</v>
      </c>
      <c r="C37" s="92">
        <v>3843</v>
      </c>
      <c r="D37" s="103">
        <f t="shared" si="1"/>
        <v>-3843</v>
      </c>
      <c r="E37" s="92">
        <v>3785</v>
      </c>
    </row>
    <row r="38" spans="1:5" ht="15">
      <c r="A38" s="96" t="s">
        <v>17</v>
      </c>
      <c r="B38" s="92">
        <v>6615</v>
      </c>
      <c r="C38" s="92">
        <v>3324</v>
      </c>
      <c r="D38" s="103">
        <f t="shared" si="1"/>
        <v>-3324</v>
      </c>
      <c r="E38" s="92">
        <v>3291</v>
      </c>
    </row>
    <row r="39" spans="1:5" ht="15">
      <c r="A39" s="96" t="s">
        <v>18</v>
      </c>
      <c r="B39" s="92">
        <v>5621</v>
      </c>
      <c r="C39" s="92">
        <v>2782</v>
      </c>
      <c r="D39" s="103">
        <f t="shared" si="1"/>
        <v>-2782</v>
      </c>
      <c r="E39" s="92">
        <v>2839</v>
      </c>
    </row>
    <row r="40" spans="1:5" ht="15">
      <c r="A40" s="96" t="s">
        <v>19</v>
      </c>
      <c r="B40" s="92">
        <v>5258</v>
      </c>
      <c r="C40" s="92">
        <v>2635</v>
      </c>
      <c r="D40" s="103">
        <f t="shared" si="1"/>
        <v>-2635</v>
      </c>
      <c r="E40" s="92">
        <v>2623</v>
      </c>
    </row>
    <row r="41" spans="1:5" ht="15">
      <c r="A41" s="96" t="s">
        <v>20</v>
      </c>
      <c r="B41" s="92">
        <v>4507</v>
      </c>
      <c r="C41" s="92">
        <v>2235</v>
      </c>
      <c r="D41" s="103">
        <f t="shared" si="1"/>
        <v>-2235</v>
      </c>
      <c r="E41" s="92">
        <v>2272</v>
      </c>
    </row>
    <row r="42" spans="1:5" ht="15">
      <c r="A42" s="96" t="s">
        <v>21</v>
      </c>
      <c r="B42" s="92">
        <v>3445</v>
      </c>
      <c r="C42" s="92">
        <v>1595</v>
      </c>
      <c r="D42" s="103">
        <f t="shared" si="1"/>
        <v>-1595</v>
      </c>
      <c r="E42" s="92">
        <v>1850</v>
      </c>
    </row>
    <row r="43" spans="1:5" ht="15">
      <c r="A43" s="96" t="s">
        <v>22</v>
      </c>
      <c r="B43" s="92">
        <v>2773</v>
      </c>
      <c r="C43" s="92">
        <v>1319</v>
      </c>
      <c r="D43" s="103">
        <f t="shared" si="1"/>
        <v>-1319</v>
      </c>
      <c r="E43" s="92">
        <v>1454</v>
      </c>
    </row>
    <row r="44" spans="1:5" ht="15">
      <c r="A44" s="96" t="s">
        <v>23</v>
      </c>
      <c r="B44" s="92">
        <v>2011</v>
      </c>
      <c r="C44" s="92">
        <v>819</v>
      </c>
      <c r="D44" s="103">
        <f t="shared" si="1"/>
        <v>-819</v>
      </c>
      <c r="E44" s="92">
        <v>1192</v>
      </c>
    </row>
    <row r="45" spans="1:5" ht="15">
      <c r="A45" s="98" t="s">
        <v>24</v>
      </c>
      <c r="B45" s="92">
        <v>1822</v>
      </c>
      <c r="C45" s="92">
        <v>672</v>
      </c>
      <c r="D45" s="103">
        <f t="shared" si="1"/>
        <v>-672</v>
      </c>
      <c r="E45" s="92">
        <v>1150</v>
      </c>
    </row>
    <row r="46" spans="1:5" ht="15">
      <c r="A46" s="96" t="s">
        <v>25</v>
      </c>
      <c r="B46" s="92">
        <v>95183</v>
      </c>
      <c r="C46" s="92">
        <v>47474</v>
      </c>
      <c r="D46" s="97"/>
      <c r="E46" s="92">
        <v>47709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109"/>
      <c r="B49" s="150" t="s">
        <v>28</v>
      </c>
      <c r="C49" s="150"/>
      <c r="D49" s="150"/>
      <c r="E49" s="150"/>
    </row>
    <row r="50" spans="1:5" ht="15">
      <c r="A50" s="109"/>
      <c r="B50" s="109" t="s">
        <v>49</v>
      </c>
      <c r="C50" s="109" t="s">
        <v>2</v>
      </c>
      <c r="D50" s="109" t="s">
        <v>2</v>
      </c>
      <c r="E50" s="109" t="s">
        <v>3</v>
      </c>
    </row>
    <row r="51" spans="1:5" ht="15">
      <c r="A51" s="96" t="s">
        <v>7</v>
      </c>
      <c r="B51" s="92">
        <v>6896</v>
      </c>
      <c r="C51" s="92">
        <v>3564</v>
      </c>
      <c r="D51" s="103">
        <f>C51*-1</f>
        <v>-3564</v>
      </c>
      <c r="E51" s="97">
        <v>3332</v>
      </c>
    </row>
    <row r="52" spans="1:5" ht="15">
      <c r="A52" s="96" t="s">
        <v>8</v>
      </c>
      <c r="B52" s="92">
        <v>7083</v>
      </c>
      <c r="C52" s="92">
        <v>3561</v>
      </c>
      <c r="D52" s="103">
        <f aca="true" t="shared" si="2" ref="D52:D68">C52*-1</f>
        <v>-3561</v>
      </c>
      <c r="E52" s="92">
        <v>3522</v>
      </c>
    </row>
    <row r="53" spans="1:5" ht="15">
      <c r="A53" s="96" t="s">
        <v>9</v>
      </c>
      <c r="B53" s="92">
        <v>6075</v>
      </c>
      <c r="C53" s="92">
        <v>3135</v>
      </c>
      <c r="D53" s="103">
        <f t="shared" si="2"/>
        <v>-3135</v>
      </c>
      <c r="E53" s="92">
        <v>2940</v>
      </c>
    </row>
    <row r="54" spans="1:5" ht="15">
      <c r="A54" s="96" t="s">
        <v>10</v>
      </c>
      <c r="B54" s="92">
        <v>5832</v>
      </c>
      <c r="C54" s="92">
        <v>2983</v>
      </c>
      <c r="D54" s="103">
        <f t="shared" si="2"/>
        <v>-2983</v>
      </c>
      <c r="E54" s="92">
        <v>2849</v>
      </c>
    </row>
    <row r="55" spans="1:5" ht="15">
      <c r="A55" s="96" t="s">
        <v>11</v>
      </c>
      <c r="B55" s="92">
        <v>7650</v>
      </c>
      <c r="C55" s="92">
        <v>3797</v>
      </c>
      <c r="D55" s="103">
        <f t="shared" si="2"/>
        <v>-3797</v>
      </c>
      <c r="E55" s="92">
        <v>3853</v>
      </c>
    </row>
    <row r="56" spans="1:5" ht="15">
      <c r="A56" s="96" t="s">
        <v>12</v>
      </c>
      <c r="B56" s="92">
        <v>12311</v>
      </c>
      <c r="C56" s="92">
        <v>6134</v>
      </c>
      <c r="D56" s="103">
        <f t="shared" si="2"/>
        <v>-6134</v>
      </c>
      <c r="E56" s="92">
        <v>6177</v>
      </c>
    </row>
    <row r="57" spans="1:5" ht="15">
      <c r="A57" s="96" t="s">
        <v>13</v>
      </c>
      <c r="B57" s="92">
        <v>15217</v>
      </c>
      <c r="C57" s="92">
        <v>8046</v>
      </c>
      <c r="D57" s="103">
        <f t="shared" si="2"/>
        <v>-8046</v>
      </c>
      <c r="E57" s="92">
        <v>7171</v>
      </c>
    </row>
    <row r="58" spans="1:5" ht="15">
      <c r="A58" s="96" t="s">
        <v>14</v>
      </c>
      <c r="B58" s="92">
        <v>14905</v>
      </c>
      <c r="C58" s="92">
        <v>8081</v>
      </c>
      <c r="D58" s="103">
        <f t="shared" si="2"/>
        <v>-8081</v>
      </c>
      <c r="E58" s="92">
        <v>6824</v>
      </c>
    </row>
    <row r="59" spans="1:5" ht="15">
      <c r="A59" s="96" t="s">
        <v>15</v>
      </c>
      <c r="B59" s="92">
        <v>12674</v>
      </c>
      <c r="C59" s="92">
        <v>6801</v>
      </c>
      <c r="D59" s="103">
        <f t="shared" si="2"/>
        <v>-6801</v>
      </c>
      <c r="E59" s="92">
        <v>5873</v>
      </c>
    </row>
    <row r="60" spans="1:5" ht="15">
      <c r="A60" s="96" t="s">
        <v>16</v>
      </c>
      <c r="B60" s="92">
        <v>10973</v>
      </c>
      <c r="C60" s="92">
        <v>5868</v>
      </c>
      <c r="D60" s="103">
        <f t="shared" si="2"/>
        <v>-5868</v>
      </c>
      <c r="E60" s="92">
        <v>5105</v>
      </c>
    </row>
    <row r="61" spans="1:5" ht="15">
      <c r="A61" s="96" t="s">
        <v>17</v>
      </c>
      <c r="B61" s="92">
        <v>9540</v>
      </c>
      <c r="C61" s="92">
        <v>4947</v>
      </c>
      <c r="D61" s="103">
        <f t="shared" si="2"/>
        <v>-4947</v>
      </c>
      <c r="E61" s="92">
        <v>4593</v>
      </c>
    </row>
    <row r="62" spans="1:5" ht="15">
      <c r="A62" s="96" t="s">
        <v>18</v>
      </c>
      <c r="B62" s="92">
        <v>8064</v>
      </c>
      <c r="C62" s="92">
        <v>4115</v>
      </c>
      <c r="D62" s="103">
        <f t="shared" si="2"/>
        <v>-4115</v>
      </c>
      <c r="E62" s="92">
        <v>3949</v>
      </c>
    </row>
    <row r="63" spans="1:5" ht="15">
      <c r="A63" s="96" t="s">
        <v>19</v>
      </c>
      <c r="B63" s="92">
        <v>6874</v>
      </c>
      <c r="C63" s="92">
        <v>3546</v>
      </c>
      <c r="D63" s="103">
        <f t="shared" si="2"/>
        <v>-3546</v>
      </c>
      <c r="E63" s="92">
        <v>3328</v>
      </c>
    </row>
    <row r="64" spans="1:5" ht="15">
      <c r="A64" s="96" t="s">
        <v>20</v>
      </c>
      <c r="B64" s="92">
        <v>5365</v>
      </c>
      <c r="C64" s="92">
        <v>2792</v>
      </c>
      <c r="D64" s="103">
        <f t="shared" si="2"/>
        <v>-2792</v>
      </c>
      <c r="E64" s="92">
        <v>2573</v>
      </c>
    </row>
    <row r="65" spans="1:5" ht="15">
      <c r="A65" s="96" t="s">
        <v>21</v>
      </c>
      <c r="B65" s="92">
        <v>3599</v>
      </c>
      <c r="C65" s="92">
        <v>1789</v>
      </c>
      <c r="D65" s="103">
        <f t="shared" si="2"/>
        <v>-1789</v>
      </c>
      <c r="E65" s="92">
        <v>1810</v>
      </c>
    </row>
    <row r="66" spans="1:5" ht="15">
      <c r="A66" s="96" t="s">
        <v>22</v>
      </c>
      <c r="B66" s="92">
        <v>3120</v>
      </c>
      <c r="C66" s="92">
        <v>1432</v>
      </c>
      <c r="D66" s="103">
        <f t="shared" si="2"/>
        <v>-1432</v>
      </c>
      <c r="E66" s="92">
        <v>1688</v>
      </c>
    </row>
    <row r="67" spans="1:5" ht="15">
      <c r="A67" s="96" t="s">
        <v>23</v>
      </c>
      <c r="B67" s="92">
        <v>2261</v>
      </c>
      <c r="C67" s="92">
        <v>935</v>
      </c>
      <c r="D67" s="103">
        <f t="shared" si="2"/>
        <v>-935</v>
      </c>
      <c r="E67" s="92">
        <v>1326</v>
      </c>
    </row>
    <row r="68" spans="1:5" ht="15">
      <c r="A68" s="98" t="s">
        <v>24</v>
      </c>
      <c r="B68" s="92">
        <v>1915</v>
      </c>
      <c r="C68" s="92">
        <v>707</v>
      </c>
      <c r="D68" s="103">
        <f t="shared" si="2"/>
        <v>-707</v>
      </c>
      <c r="E68" s="92">
        <v>1208</v>
      </c>
    </row>
    <row r="69" spans="1:5" ht="15.75" thickBot="1">
      <c r="A69" s="96" t="s">
        <v>25</v>
      </c>
      <c r="B69" s="92">
        <v>140354</v>
      </c>
      <c r="C69" s="92">
        <v>72233</v>
      </c>
      <c r="D69" s="97"/>
      <c r="E69" s="92">
        <v>68121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109"/>
      <c r="B73" s="150" t="s">
        <v>29</v>
      </c>
      <c r="C73" s="150"/>
      <c r="D73" s="150"/>
      <c r="E73" s="150"/>
    </row>
    <row r="74" spans="1:5" ht="15">
      <c r="A74" s="109"/>
      <c r="B74" s="109" t="s">
        <v>49</v>
      </c>
      <c r="C74" s="109" t="s">
        <v>2</v>
      </c>
      <c r="D74" s="109" t="s">
        <v>2</v>
      </c>
      <c r="E74" s="109" t="s">
        <v>3</v>
      </c>
    </row>
    <row r="75" spans="1:5" ht="15">
      <c r="A75" s="96" t="s">
        <v>7</v>
      </c>
      <c r="B75" s="92">
        <v>539</v>
      </c>
      <c r="C75" s="92">
        <v>271</v>
      </c>
      <c r="D75" s="103">
        <f>C75*-1</f>
        <v>-271</v>
      </c>
      <c r="E75" s="97">
        <v>268</v>
      </c>
    </row>
    <row r="76" spans="1:5" ht="15">
      <c r="A76" s="96" t="s">
        <v>8</v>
      </c>
      <c r="B76" s="92">
        <v>459</v>
      </c>
      <c r="C76" s="92">
        <v>236</v>
      </c>
      <c r="D76" s="103">
        <f aca="true" t="shared" si="3" ref="D76:D92">C76*-1</f>
        <v>-236</v>
      </c>
      <c r="E76" s="92">
        <v>223</v>
      </c>
    </row>
    <row r="77" spans="1:5" ht="15">
      <c r="A77" s="96" t="s">
        <v>9</v>
      </c>
      <c r="B77" s="92">
        <v>420</v>
      </c>
      <c r="C77" s="92">
        <v>209</v>
      </c>
      <c r="D77" s="103">
        <f t="shared" si="3"/>
        <v>-209</v>
      </c>
      <c r="E77" s="92">
        <v>211</v>
      </c>
    </row>
    <row r="78" spans="1:5" ht="15">
      <c r="A78" s="96" t="s">
        <v>10</v>
      </c>
      <c r="B78" s="92">
        <v>434</v>
      </c>
      <c r="C78" s="92">
        <v>222</v>
      </c>
      <c r="D78" s="103">
        <f t="shared" si="3"/>
        <v>-222</v>
      </c>
      <c r="E78" s="92">
        <v>212</v>
      </c>
    </row>
    <row r="79" spans="1:5" ht="15">
      <c r="A79" s="96" t="s">
        <v>11</v>
      </c>
      <c r="B79" s="92">
        <v>591</v>
      </c>
      <c r="C79" s="92">
        <v>292</v>
      </c>
      <c r="D79" s="103">
        <f t="shared" si="3"/>
        <v>-292</v>
      </c>
      <c r="E79" s="92">
        <v>299</v>
      </c>
    </row>
    <row r="80" spans="1:5" ht="15">
      <c r="A80" s="96" t="s">
        <v>12</v>
      </c>
      <c r="B80" s="92">
        <v>1009</v>
      </c>
      <c r="C80" s="92">
        <v>510</v>
      </c>
      <c r="D80" s="103">
        <f t="shared" si="3"/>
        <v>-510</v>
      </c>
      <c r="E80" s="92">
        <v>499</v>
      </c>
    </row>
    <row r="81" spans="1:5" ht="15">
      <c r="A81" s="96" t="s">
        <v>13</v>
      </c>
      <c r="B81" s="92">
        <v>1296</v>
      </c>
      <c r="C81" s="92">
        <v>676</v>
      </c>
      <c r="D81" s="103">
        <f t="shared" si="3"/>
        <v>-676</v>
      </c>
      <c r="E81" s="92">
        <v>620</v>
      </c>
    </row>
    <row r="82" spans="1:5" ht="15">
      <c r="A82" s="96" t="s">
        <v>14</v>
      </c>
      <c r="B82" s="92">
        <v>1255</v>
      </c>
      <c r="C82" s="92">
        <v>670</v>
      </c>
      <c r="D82" s="103">
        <f t="shared" si="3"/>
        <v>-670</v>
      </c>
      <c r="E82" s="92">
        <v>585</v>
      </c>
    </row>
    <row r="83" spans="1:5" ht="15">
      <c r="A83" s="96" t="s">
        <v>15</v>
      </c>
      <c r="B83" s="92">
        <v>1092</v>
      </c>
      <c r="C83" s="92">
        <v>615</v>
      </c>
      <c r="D83" s="103">
        <f t="shared" si="3"/>
        <v>-615</v>
      </c>
      <c r="E83" s="92">
        <v>477</v>
      </c>
    </row>
    <row r="84" spans="1:5" ht="15">
      <c r="A84" s="96" t="s">
        <v>16</v>
      </c>
      <c r="B84" s="92">
        <v>952</v>
      </c>
      <c r="C84" s="92">
        <v>525</v>
      </c>
      <c r="D84" s="103">
        <f t="shared" si="3"/>
        <v>-525</v>
      </c>
      <c r="E84" s="92">
        <v>427</v>
      </c>
    </row>
    <row r="85" spans="1:5" ht="15">
      <c r="A85" s="96" t="s">
        <v>17</v>
      </c>
      <c r="B85" s="92">
        <v>738</v>
      </c>
      <c r="C85" s="92">
        <v>413</v>
      </c>
      <c r="D85" s="103">
        <f t="shared" si="3"/>
        <v>-413</v>
      </c>
      <c r="E85" s="92">
        <v>325</v>
      </c>
    </row>
    <row r="86" spans="1:5" ht="15">
      <c r="A86" s="96" t="s">
        <v>18</v>
      </c>
      <c r="B86" s="92">
        <v>613</v>
      </c>
      <c r="C86" s="92">
        <v>316</v>
      </c>
      <c r="D86" s="103">
        <f t="shared" si="3"/>
        <v>-316</v>
      </c>
      <c r="E86" s="92">
        <v>297</v>
      </c>
    </row>
    <row r="87" spans="1:5" ht="15">
      <c r="A87" s="96" t="s">
        <v>19</v>
      </c>
      <c r="B87" s="92">
        <v>561</v>
      </c>
      <c r="C87" s="92">
        <v>291</v>
      </c>
      <c r="D87" s="103">
        <f t="shared" si="3"/>
        <v>-291</v>
      </c>
      <c r="E87" s="92">
        <v>270</v>
      </c>
    </row>
    <row r="88" spans="1:5" ht="15">
      <c r="A88" s="96" t="s">
        <v>20</v>
      </c>
      <c r="B88" s="92">
        <v>453</v>
      </c>
      <c r="C88" s="92">
        <v>236</v>
      </c>
      <c r="D88" s="103">
        <f t="shared" si="3"/>
        <v>-236</v>
      </c>
      <c r="E88" s="92">
        <v>217</v>
      </c>
    </row>
    <row r="89" spans="1:5" ht="15">
      <c r="A89" s="96" t="s">
        <v>21</v>
      </c>
      <c r="B89" s="92">
        <v>360</v>
      </c>
      <c r="C89" s="92">
        <v>178</v>
      </c>
      <c r="D89" s="103">
        <f t="shared" si="3"/>
        <v>-178</v>
      </c>
      <c r="E89" s="92">
        <v>182</v>
      </c>
    </row>
    <row r="90" spans="1:5" ht="15">
      <c r="A90" s="96" t="s">
        <v>22</v>
      </c>
      <c r="B90" s="92">
        <v>269</v>
      </c>
      <c r="C90" s="92">
        <v>119</v>
      </c>
      <c r="D90" s="103">
        <f t="shared" si="3"/>
        <v>-119</v>
      </c>
      <c r="E90" s="92">
        <v>150</v>
      </c>
    </row>
    <row r="91" spans="1:5" ht="15">
      <c r="A91" s="96" t="s">
        <v>23</v>
      </c>
      <c r="B91" s="92">
        <v>170</v>
      </c>
      <c r="C91" s="92">
        <v>83</v>
      </c>
      <c r="D91" s="103">
        <f t="shared" si="3"/>
        <v>-83</v>
      </c>
      <c r="E91" s="92">
        <v>87</v>
      </c>
    </row>
    <row r="92" spans="1:5" ht="15">
      <c r="A92" s="98" t="s">
        <v>24</v>
      </c>
      <c r="B92" s="92">
        <v>163</v>
      </c>
      <c r="C92" s="92">
        <v>65</v>
      </c>
      <c r="D92" s="103">
        <f t="shared" si="3"/>
        <v>-65</v>
      </c>
      <c r="E92" s="92">
        <v>98</v>
      </c>
    </row>
    <row r="93" spans="1:5" ht="15">
      <c r="A93" s="96" t="s">
        <v>25</v>
      </c>
      <c r="B93" s="92">
        <v>11374</v>
      </c>
      <c r="C93" s="92">
        <v>5927</v>
      </c>
      <c r="D93" s="97"/>
      <c r="E93" s="92">
        <v>5447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P10" sqref="P10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56</v>
      </c>
      <c r="B1" s="57"/>
      <c r="C1" s="57"/>
      <c r="D1" s="57"/>
    </row>
    <row r="2" ht="15.75" thickBot="1"/>
    <row r="3" spans="1:5" ht="15.75" thickBot="1">
      <c r="A3" s="154" t="s">
        <v>0</v>
      </c>
      <c r="B3" s="155"/>
      <c r="C3" s="155"/>
      <c r="D3" s="155"/>
      <c r="E3" s="156"/>
    </row>
    <row r="4" spans="1:5" ht="16.5" thickBot="1" thickTop="1">
      <c r="A4" s="74"/>
      <c r="B4" s="60" t="s">
        <v>2</v>
      </c>
      <c r="C4" s="72" t="s">
        <v>3</v>
      </c>
      <c r="D4" s="60" t="s">
        <v>51</v>
      </c>
      <c r="E4" s="75" t="s">
        <v>52</v>
      </c>
    </row>
    <row r="5" spans="1:5" ht="15.75" thickTop="1">
      <c r="A5" s="76" t="s">
        <v>7</v>
      </c>
      <c r="B5" s="87">
        <v>-30718</v>
      </c>
      <c r="C5" s="87">
        <v>28605</v>
      </c>
      <c r="D5" s="77">
        <f aca="true" t="shared" si="0" ref="D5:D22">($B5*100/$B$30)</f>
        <v>-2.7440530479999357</v>
      </c>
      <c r="E5" s="78">
        <f aca="true" t="shared" si="1" ref="E5:E22">$C5*100/$B$30</f>
        <v>2.555297787552515</v>
      </c>
    </row>
    <row r="6" spans="1:5" ht="15">
      <c r="A6" s="76" t="s">
        <v>8</v>
      </c>
      <c r="B6" s="87">
        <v>-30105</v>
      </c>
      <c r="C6" s="87">
        <v>28351</v>
      </c>
      <c r="D6" s="77">
        <f t="shared" si="0"/>
        <v>-2.6892934764645506</v>
      </c>
      <c r="E6" s="78">
        <f t="shared" si="1"/>
        <v>2.532607850896744</v>
      </c>
    </row>
    <row r="7" spans="1:5" ht="15">
      <c r="A7" s="76" t="s">
        <v>9</v>
      </c>
      <c r="B7" s="87">
        <v>-27400</v>
      </c>
      <c r="C7" s="87">
        <v>26129</v>
      </c>
      <c r="D7" s="77">
        <f t="shared" si="0"/>
        <v>-2.4476545841265134</v>
      </c>
      <c r="E7" s="78">
        <f t="shared" si="1"/>
        <v>2.334115570388382</v>
      </c>
    </row>
    <row r="8" spans="1:5" ht="15">
      <c r="A8" s="76" t="s">
        <v>10</v>
      </c>
      <c r="B8" s="87">
        <v>-26658</v>
      </c>
      <c r="C8" s="87">
        <v>25489</v>
      </c>
      <c r="D8" s="77">
        <f t="shared" si="0"/>
        <v>-2.381371383344693</v>
      </c>
      <c r="E8" s="78">
        <f t="shared" si="1"/>
        <v>2.27694407645258</v>
      </c>
    </row>
    <row r="9" spans="1:5" ht="15">
      <c r="A9" s="76" t="s">
        <v>11</v>
      </c>
      <c r="B9" s="87">
        <v>-31009</v>
      </c>
      <c r="C9" s="87">
        <v>30972</v>
      </c>
      <c r="D9" s="77">
        <f t="shared" si="0"/>
        <v>-2.7700482116488705</v>
      </c>
      <c r="E9" s="78">
        <f t="shared" si="1"/>
        <v>2.766742984655707</v>
      </c>
    </row>
    <row r="10" spans="1:5" ht="15">
      <c r="A10" s="76" t="s">
        <v>12</v>
      </c>
      <c r="B10" s="87">
        <v>-41092</v>
      </c>
      <c r="C10" s="87">
        <v>41285</v>
      </c>
      <c r="D10" s="77">
        <f t="shared" si="0"/>
        <v>-3.6707672325155727</v>
      </c>
      <c r="E10" s="78">
        <f t="shared" si="1"/>
        <v>3.688008011155588</v>
      </c>
    </row>
    <row r="11" spans="1:5" ht="15">
      <c r="A11" s="76" t="s">
        <v>13</v>
      </c>
      <c r="B11" s="87">
        <v>-52804</v>
      </c>
      <c r="C11" s="87">
        <v>50266</v>
      </c>
      <c r="D11" s="77">
        <f t="shared" si="0"/>
        <v>-4.717005571540745</v>
      </c>
      <c r="E11" s="78">
        <f t="shared" si="1"/>
        <v>4.4902848659015815</v>
      </c>
    </row>
    <row r="12" spans="1:5" ht="15">
      <c r="A12" s="76" t="s">
        <v>14</v>
      </c>
      <c r="B12" s="87">
        <v>-55613</v>
      </c>
      <c r="C12" s="87">
        <v>50309</v>
      </c>
      <c r="D12" s="77">
        <f t="shared" si="0"/>
        <v>-4.96793483164335</v>
      </c>
      <c r="E12" s="78">
        <f t="shared" si="1"/>
        <v>4.494126075650393</v>
      </c>
    </row>
    <row r="13" spans="1:5" ht="15">
      <c r="A13" s="76" t="s">
        <v>15</v>
      </c>
      <c r="B13" s="87">
        <v>-49977</v>
      </c>
      <c r="C13" s="87">
        <v>46080</v>
      </c>
      <c r="D13" s="77">
        <f t="shared" si="0"/>
        <v>-4.464468363171195</v>
      </c>
      <c r="E13" s="78">
        <f t="shared" si="1"/>
        <v>4.116347563377728</v>
      </c>
    </row>
    <row r="14" spans="1:5" ht="15">
      <c r="A14" s="76" t="s">
        <v>16</v>
      </c>
      <c r="B14" s="87">
        <v>-44519</v>
      </c>
      <c r="C14" s="87">
        <v>42431</v>
      </c>
      <c r="D14" s="77">
        <f t="shared" si="0"/>
        <v>-3.976902716449936</v>
      </c>
      <c r="E14" s="78">
        <f t="shared" si="1"/>
        <v>3.790380717484383</v>
      </c>
    </row>
    <row r="15" spans="1:5" ht="15">
      <c r="A15" s="76" t="s">
        <v>17</v>
      </c>
      <c r="B15" s="87">
        <v>-37899</v>
      </c>
      <c r="C15" s="87">
        <v>37499</v>
      </c>
      <c r="D15" s="77">
        <f t="shared" si="0"/>
        <v>-3.3855350760514864</v>
      </c>
      <c r="E15" s="78">
        <f t="shared" si="1"/>
        <v>3.3498028923416103</v>
      </c>
    </row>
    <row r="16" spans="1:5" ht="15">
      <c r="A16" s="76" t="s">
        <v>18</v>
      </c>
      <c r="B16" s="87">
        <v>-32007</v>
      </c>
      <c r="C16" s="87">
        <v>32252</v>
      </c>
      <c r="D16" s="77">
        <f t="shared" si="0"/>
        <v>-2.8592000100050114</v>
      </c>
      <c r="E16" s="78">
        <f t="shared" si="1"/>
        <v>2.8810859725273104</v>
      </c>
    </row>
    <row r="17" spans="1:5" ht="15">
      <c r="A17" s="76" t="s">
        <v>19</v>
      </c>
      <c r="B17" s="87">
        <v>-28346</v>
      </c>
      <c r="C17" s="87">
        <v>28954</v>
      </c>
      <c r="D17" s="77">
        <f t="shared" si="0"/>
        <v>-2.5321611986003703</v>
      </c>
      <c r="E17" s="78">
        <f t="shared" si="1"/>
        <v>2.586474117839382</v>
      </c>
    </row>
    <row r="18" spans="1:5" ht="15">
      <c r="A18" s="76" t="s">
        <v>20</v>
      </c>
      <c r="B18" s="87">
        <v>-24154</v>
      </c>
      <c r="C18" s="87">
        <v>25086</v>
      </c>
      <c r="D18" s="77">
        <f t="shared" si="0"/>
        <v>-2.157687913320869</v>
      </c>
      <c r="E18" s="78">
        <f t="shared" si="1"/>
        <v>2.24094390136488</v>
      </c>
    </row>
    <row r="19" spans="1:5" ht="15">
      <c r="A19" s="76" t="s">
        <v>21</v>
      </c>
      <c r="B19" s="87">
        <v>-17270</v>
      </c>
      <c r="C19" s="87">
        <v>18921</v>
      </c>
      <c r="D19" s="77">
        <f t="shared" si="0"/>
        <v>-1.5427370316739009</v>
      </c>
      <c r="E19" s="78">
        <f t="shared" si="1"/>
        <v>1.6902216199364146</v>
      </c>
    </row>
    <row r="20" spans="1:5" ht="15">
      <c r="A20" s="76" t="s">
        <v>22</v>
      </c>
      <c r="B20" s="87">
        <v>-14362</v>
      </c>
      <c r="C20" s="87">
        <v>17985</v>
      </c>
      <c r="D20" s="77">
        <f t="shared" si="0"/>
        <v>-1.2829640561031017</v>
      </c>
      <c r="E20" s="78">
        <f t="shared" si="1"/>
        <v>1.6066083100553046</v>
      </c>
    </row>
    <row r="21" spans="1:5" ht="15">
      <c r="A21" s="76" t="s">
        <v>23</v>
      </c>
      <c r="B21" s="87">
        <v>-9225</v>
      </c>
      <c r="C21" s="87">
        <v>14290</v>
      </c>
      <c r="D21" s="77">
        <f t="shared" si="0"/>
        <v>-0.8240734868090177</v>
      </c>
      <c r="E21" s="78">
        <f t="shared" si="1"/>
        <v>1.276532263035324</v>
      </c>
    </row>
    <row r="22" spans="1:5" ht="15.75" thickBot="1">
      <c r="A22" s="79" t="s">
        <v>24</v>
      </c>
      <c r="B22" s="87">
        <v>-6933</v>
      </c>
      <c r="C22" s="87">
        <v>14444</v>
      </c>
      <c r="D22" s="81">
        <f t="shared" si="0"/>
        <v>-0.6193280741514277</v>
      </c>
      <c r="E22" s="82">
        <f t="shared" si="1"/>
        <v>1.2902891537636263</v>
      </c>
    </row>
    <row r="23" spans="2:5" ht="15">
      <c r="B23" s="141" t="s">
        <v>50</v>
      </c>
      <c r="C23" s="141"/>
      <c r="D23" s="141"/>
      <c r="E23" s="141"/>
    </row>
    <row r="27" ht="15.75" thickBot="1"/>
    <row r="28" spans="1:16" ht="16.5" thickBot="1" thickTop="1">
      <c r="A28" s="58"/>
      <c r="B28" s="151" t="s">
        <v>0</v>
      </c>
      <c r="C28" s="152"/>
      <c r="D28" s="152"/>
      <c r="E28" s="157" t="s">
        <v>26</v>
      </c>
      <c r="F28" s="152"/>
      <c r="G28" s="153"/>
      <c r="H28" s="151" t="s">
        <v>27</v>
      </c>
      <c r="I28" s="152"/>
      <c r="J28" s="153"/>
      <c r="K28" s="151" t="s">
        <v>28</v>
      </c>
      <c r="L28" s="152"/>
      <c r="M28" s="153"/>
      <c r="N28" s="151" t="s">
        <v>29</v>
      </c>
      <c r="O28" s="152"/>
      <c r="P28" s="153"/>
    </row>
    <row r="29" spans="1:16" ht="31.5" thickBot="1" thickTop="1">
      <c r="A29" s="58"/>
      <c r="B29" s="83" t="s">
        <v>49</v>
      </c>
      <c r="C29" s="83" t="s">
        <v>2</v>
      </c>
      <c r="D29" s="84" t="s">
        <v>3</v>
      </c>
      <c r="E29" s="85" t="s">
        <v>49</v>
      </c>
      <c r="F29" s="83" t="s">
        <v>2</v>
      </c>
      <c r="G29" s="83" t="s">
        <v>3</v>
      </c>
      <c r="H29" s="83" t="s">
        <v>49</v>
      </c>
      <c r="I29" s="83" t="s">
        <v>2</v>
      </c>
      <c r="J29" s="83" t="s">
        <v>3</v>
      </c>
      <c r="K29" s="83" t="s">
        <v>49</v>
      </c>
      <c r="L29" s="83" t="s">
        <v>2</v>
      </c>
      <c r="M29" s="83" t="s">
        <v>3</v>
      </c>
      <c r="N29" s="83" t="s">
        <v>49</v>
      </c>
      <c r="O29" s="83" t="s">
        <v>2</v>
      </c>
      <c r="P29" s="83" t="s">
        <v>3</v>
      </c>
    </row>
    <row r="30" spans="1:16" ht="15.75" thickTop="1">
      <c r="A30" s="65" t="s">
        <v>25</v>
      </c>
      <c r="B30" s="87">
        <v>1119439</v>
      </c>
      <c r="C30" s="87">
        <v>560091</v>
      </c>
      <c r="D30" s="87">
        <v>559348</v>
      </c>
      <c r="E30" s="87">
        <v>876147</v>
      </c>
      <c r="F30" s="87">
        <v>435936</v>
      </c>
      <c r="G30" s="87">
        <v>440211</v>
      </c>
      <c r="H30" s="87">
        <v>95178</v>
      </c>
      <c r="I30" s="87">
        <v>47600</v>
      </c>
      <c r="J30" s="87">
        <v>47578</v>
      </c>
      <c r="K30" s="87">
        <v>137357</v>
      </c>
      <c r="L30" s="87">
        <v>70920</v>
      </c>
      <c r="M30" s="87">
        <v>66437</v>
      </c>
      <c r="N30" s="87">
        <v>10757</v>
      </c>
      <c r="O30" s="87">
        <v>5635</v>
      </c>
      <c r="P30" s="87">
        <v>5122</v>
      </c>
    </row>
    <row r="31" spans="1:16" ht="15">
      <c r="A31" s="61" t="s">
        <v>7</v>
      </c>
      <c r="B31" s="87">
        <v>59323</v>
      </c>
      <c r="C31" s="87">
        <v>30718</v>
      </c>
      <c r="D31" s="87">
        <v>28605</v>
      </c>
      <c r="E31" s="87">
        <v>47083</v>
      </c>
      <c r="F31" s="87">
        <v>24298</v>
      </c>
      <c r="G31" s="87">
        <v>22785</v>
      </c>
      <c r="H31" s="87">
        <v>4958</v>
      </c>
      <c r="I31" s="87">
        <v>2602</v>
      </c>
      <c r="J31" s="87">
        <v>2356</v>
      </c>
      <c r="K31" s="87">
        <v>6835</v>
      </c>
      <c r="L31" s="87">
        <v>3578</v>
      </c>
      <c r="M31" s="87">
        <v>3257</v>
      </c>
      <c r="N31" s="87">
        <v>447</v>
      </c>
      <c r="O31" s="87">
        <v>240</v>
      </c>
      <c r="P31" s="87">
        <v>207</v>
      </c>
    </row>
    <row r="32" spans="1:16" ht="15">
      <c r="A32" s="61" t="s">
        <v>8</v>
      </c>
      <c r="B32" s="87">
        <v>58456</v>
      </c>
      <c r="C32" s="87">
        <v>30105</v>
      </c>
      <c r="D32" s="87">
        <v>28351</v>
      </c>
      <c r="E32" s="87">
        <v>46132</v>
      </c>
      <c r="F32" s="87">
        <v>23893</v>
      </c>
      <c r="G32" s="87">
        <v>22239</v>
      </c>
      <c r="H32" s="87">
        <v>5149</v>
      </c>
      <c r="I32" s="87">
        <v>2596</v>
      </c>
      <c r="J32" s="87">
        <v>2553</v>
      </c>
      <c r="K32" s="87">
        <v>6742</v>
      </c>
      <c r="L32" s="87">
        <v>3392</v>
      </c>
      <c r="M32" s="87">
        <v>3350</v>
      </c>
      <c r="N32" s="87">
        <v>433</v>
      </c>
      <c r="O32" s="87">
        <v>224</v>
      </c>
      <c r="P32" s="87">
        <v>209</v>
      </c>
    </row>
    <row r="33" spans="1:16" ht="15">
      <c r="A33" s="61" t="s">
        <v>9</v>
      </c>
      <c r="B33" s="87">
        <v>53529</v>
      </c>
      <c r="C33" s="87">
        <v>27400</v>
      </c>
      <c r="D33" s="87">
        <v>26129</v>
      </c>
      <c r="E33" s="87">
        <v>42328</v>
      </c>
      <c r="F33" s="87">
        <v>21695</v>
      </c>
      <c r="G33" s="87">
        <v>20633</v>
      </c>
      <c r="H33" s="87">
        <v>4890</v>
      </c>
      <c r="I33" s="87">
        <v>2460</v>
      </c>
      <c r="J33" s="87">
        <v>2430</v>
      </c>
      <c r="K33" s="87">
        <v>5890</v>
      </c>
      <c r="L33" s="87">
        <v>3024</v>
      </c>
      <c r="M33" s="87">
        <v>2866</v>
      </c>
      <c r="N33" s="87">
        <v>421</v>
      </c>
      <c r="O33" s="87">
        <v>221</v>
      </c>
      <c r="P33" s="87">
        <v>200</v>
      </c>
    </row>
    <row r="34" spans="1:16" ht="15">
      <c r="A34" s="61" t="s">
        <v>10</v>
      </c>
      <c r="B34" s="87">
        <v>52147</v>
      </c>
      <c r="C34" s="87">
        <v>26658</v>
      </c>
      <c r="D34" s="87">
        <v>25489</v>
      </c>
      <c r="E34" s="87">
        <v>41331</v>
      </c>
      <c r="F34" s="87">
        <v>21134</v>
      </c>
      <c r="G34" s="87">
        <v>20197</v>
      </c>
      <c r="H34" s="87">
        <v>4501</v>
      </c>
      <c r="I34" s="87">
        <v>2292</v>
      </c>
      <c r="J34" s="87">
        <v>2209</v>
      </c>
      <c r="K34" s="87">
        <v>5883</v>
      </c>
      <c r="L34" s="87">
        <v>3012</v>
      </c>
      <c r="M34" s="87">
        <v>2871</v>
      </c>
      <c r="N34" s="87">
        <v>432</v>
      </c>
      <c r="O34" s="87">
        <v>220</v>
      </c>
      <c r="P34" s="87">
        <v>212</v>
      </c>
    </row>
    <row r="35" spans="1:16" ht="15">
      <c r="A35" s="61" t="s">
        <v>11</v>
      </c>
      <c r="B35" s="87">
        <v>61981</v>
      </c>
      <c r="C35" s="87">
        <v>31009</v>
      </c>
      <c r="D35" s="87">
        <v>30972</v>
      </c>
      <c r="E35" s="87">
        <v>48504</v>
      </c>
      <c r="F35" s="87">
        <v>24224</v>
      </c>
      <c r="G35" s="87">
        <v>24280</v>
      </c>
      <c r="H35" s="87">
        <v>5158</v>
      </c>
      <c r="I35" s="87">
        <v>2602</v>
      </c>
      <c r="J35" s="87">
        <v>2556</v>
      </c>
      <c r="K35" s="87">
        <v>7758</v>
      </c>
      <c r="L35" s="87">
        <v>3891</v>
      </c>
      <c r="M35" s="87">
        <v>3867</v>
      </c>
      <c r="N35" s="87">
        <v>561</v>
      </c>
      <c r="O35" s="87">
        <v>292</v>
      </c>
      <c r="P35" s="87">
        <v>269</v>
      </c>
    </row>
    <row r="36" spans="1:16" ht="15">
      <c r="A36" s="61" t="s">
        <v>12</v>
      </c>
      <c r="B36" s="87">
        <v>82377</v>
      </c>
      <c r="C36" s="87">
        <v>41092</v>
      </c>
      <c r="D36" s="87">
        <v>41285</v>
      </c>
      <c r="E36" s="87">
        <v>62433</v>
      </c>
      <c r="F36" s="87">
        <v>31092</v>
      </c>
      <c r="G36" s="87">
        <v>31341</v>
      </c>
      <c r="H36" s="87">
        <v>6570</v>
      </c>
      <c r="I36" s="87">
        <v>3265</v>
      </c>
      <c r="J36" s="87">
        <v>3305</v>
      </c>
      <c r="K36" s="87">
        <v>12368</v>
      </c>
      <c r="L36" s="87">
        <v>6239</v>
      </c>
      <c r="M36" s="87">
        <v>6129</v>
      </c>
      <c r="N36" s="87">
        <v>1006</v>
      </c>
      <c r="O36" s="87">
        <v>496</v>
      </c>
      <c r="P36" s="87">
        <v>510</v>
      </c>
    </row>
    <row r="37" spans="1:16" ht="15">
      <c r="A37" s="61" t="s">
        <v>13</v>
      </c>
      <c r="B37" s="87">
        <v>103070</v>
      </c>
      <c r="C37" s="87">
        <v>52804</v>
      </c>
      <c r="D37" s="87">
        <v>50266</v>
      </c>
      <c r="E37" s="87">
        <v>78729</v>
      </c>
      <c r="F37" s="87">
        <v>40080</v>
      </c>
      <c r="G37" s="87">
        <v>38649</v>
      </c>
      <c r="H37" s="87">
        <v>8317</v>
      </c>
      <c r="I37" s="87">
        <v>4217</v>
      </c>
      <c r="J37" s="87">
        <v>4100</v>
      </c>
      <c r="K37" s="87">
        <v>14800</v>
      </c>
      <c r="L37" s="87">
        <v>7864</v>
      </c>
      <c r="M37" s="87">
        <v>6936</v>
      </c>
      <c r="N37" s="87">
        <v>1224</v>
      </c>
      <c r="O37" s="87">
        <v>643</v>
      </c>
      <c r="P37" s="87">
        <v>581</v>
      </c>
    </row>
    <row r="38" spans="1:16" ht="15">
      <c r="A38" s="61" t="s">
        <v>14</v>
      </c>
      <c r="B38" s="87">
        <v>105922</v>
      </c>
      <c r="C38" s="87">
        <v>55613</v>
      </c>
      <c r="D38" s="87">
        <v>50309</v>
      </c>
      <c r="E38" s="87">
        <v>81715</v>
      </c>
      <c r="F38" s="87">
        <v>42681</v>
      </c>
      <c r="G38" s="87">
        <v>39034</v>
      </c>
      <c r="H38" s="87">
        <v>8700</v>
      </c>
      <c r="I38" s="87">
        <v>4458</v>
      </c>
      <c r="J38" s="87">
        <v>4242</v>
      </c>
      <c r="K38" s="87">
        <v>14357</v>
      </c>
      <c r="L38" s="87">
        <v>7856</v>
      </c>
      <c r="M38" s="87">
        <v>6501</v>
      </c>
      <c r="N38" s="87">
        <v>1150</v>
      </c>
      <c r="O38" s="87">
        <v>618</v>
      </c>
      <c r="P38" s="87">
        <v>532</v>
      </c>
    </row>
    <row r="39" spans="1:16" ht="15">
      <c r="A39" s="61" t="s">
        <v>15</v>
      </c>
      <c r="B39" s="87">
        <v>96057</v>
      </c>
      <c r="C39" s="87">
        <v>49977</v>
      </c>
      <c r="D39" s="87">
        <v>46080</v>
      </c>
      <c r="E39" s="87">
        <v>74726</v>
      </c>
      <c r="F39" s="87">
        <v>38621</v>
      </c>
      <c r="G39" s="87">
        <v>36105</v>
      </c>
      <c r="H39" s="87">
        <v>8149</v>
      </c>
      <c r="I39" s="87">
        <v>4306</v>
      </c>
      <c r="J39" s="87">
        <v>3843</v>
      </c>
      <c r="K39" s="87">
        <v>12183</v>
      </c>
      <c r="L39" s="87">
        <v>6493</v>
      </c>
      <c r="M39" s="87">
        <v>5690</v>
      </c>
      <c r="N39" s="87">
        <v>999</v>
      </c>
      <c r="O39" s="87">
        <v>557</v>
      </c>
      <c r="P39" s="87">
        <v>442</v>
      </c>
    </row>
    <row r="40" spans="1:16" ht="15">
      <c r="A40" s="61" t="s">
        <v>16</v>
      </c>
      <c r="B40" s="87">
        <v>86950</v>
      </c>
      <c r="C40" s="87">
        <v>44519</v>
      </c>
      <c r="D40" s="87">
        <v>42431</v>
      </c>
      <c r="E40" s="87">
        <v>68006</v>
      </c>
      <c r="F40" s="87">
        <v>34609</v>
      </c>
      <c r="G40" s="87">
        <v>33397</v>
      </c>
      <c r="H40" s="87">
        <v>7439</v>
      </c>
      <c r="I40" s="87">
        <v>3731</v>
      </c>
      <c r="J40" s="87">
        <v>3708</v>
      </c>
      <c r="K40" s="87">
        <v>10644</v>
      </c>
      <c r="L40" s="87">
        <v>5708</v>
      </c>
      <c r="M40" s="87">
        <v>4936</v>
      </c>
      <c r="N40" s="87">
        <v>861</v>
      </c>
      <c r="O40" s="87">
        <v>471</v>
      </c>
      <c r="P40" s="87">
        <v>390</v>
      </c>
    </row>
    <row r="41" spans="1:16" ht="15">
      <c r="A41" s="61" t="s">
        <v>17</v>
      </c>
      <c r="B41" s="87">
        <v>75398</v>
      </c>
      <c r="C41" s="87">
        <v>37899</v>
      </c>
      <c r="D41" s="87">
        <v>37499</v>
      </c>
      <c r="E41" s="87">
        <v>58718</v>
      </c>
      <c r="F41" s="87">
        <v>29264</v>
      </c>
      <c r="G41" s="87">
        <v>29454</v>
      </c>
      <c r="H41" s="87">
        <v>6526</v>
      </c>
      <c r="I41" s="87">
        <v>3306</v>
      </c>
      <c r="J41" s="87">
        <v>3220</v>
      </c>
      <c r="K41" s="87">
        <v>9458</v>
      </c>
      <c r="L41" s="87">
        <v>4931</v>
      </c>
      <c r="M41" s="87">
        <v>4527</v>
      </c>
      <c r="N41" s="87">
        <v>696</v>
      </c>
      <c r="O41" s="87">
        <v>398</v>
      </c>
      <c r="P41" s="87">
        <v>298</v>
      </c>
    </row>
    <row r="42" spans="1:16" ht="15">
      <c r="A42" s="61" t="s">
        <v>18</v>
      </c>
      <c r="B42" s="87">
        <v>64259</v>
      </c>
      <c r="C42" s="87">
        <v>32007</v>
      </c>
      <c r="D42" s="87">
        <v>32252</v>
      </c>
      <c r="E42" s="87">
        <v>50307</v>
      </c>
      <c r="F42" s="87">
        <v>24962</v>
      </c>
      <c r="G42" s="87">
        <v>25345</v>
      </c>
      <c r="H42" s="87">
        <v>5531</v>
      </c>
      <c r="I42" s="87">
        <v>2759</v>
      </c>
      <c r="J42" s="87">
        <v>2772</v>
      </c>
      <c r="K42" s="87">
        <v>7848</v>
      </c>
      <c r="L42" s="87">
        <v>3995</v>
      </c>
      <c r="M42" s="87">
        <v>3853</v>
      </c>
      <c r="N42" s="87">
        <v>573</v>
      </c>
      <c r="O42" s="87">
        <v>291</v>
      </c>
      <c r="P42" s="87">
        <v>282</v>
      </c>
    </row>
    <row r="43" spans="1:16" ht="15">
      <c r="A43" s="61" t="s">
        <v>19</v>
      </c>
      <c r="B43" s="87">
        <v>57300</v>
      </c>
      <c r="C43" s="87">
        <v>28346</v>
      </c>
      <c r="D43" s="87">
        <v>28954</v>
      </c>
      <c r="E43" s="87">
        <v>44913</v>
      </c>
      <c r="F43" s="87">
        <v>22012</v>
      </c>
      <c r="G43" s="87">
        <v>22901</v>
      </c>
      <c r="H43" s="87">
        <v>5226</v>
      </c>
      <c r="I43" s="87">
        <v>2614</v>
      </c>
      <c r="J43" s="87">
        <v>2612</v>
      </c>
      <c r="K43" s="87">
        <v>6640</v>
      </c>
      <c r="L43" s="87">
        <v>3445</v>
      </c>
      <c r="M43" s="87">
        <v>3195</v>
      </c>
      <c r="N43" s="87">
        <v>521</v>
      </c>
      <c r="O43" s="87">
        <v>275</v>
      </c>
      <c r="P43" s="87">
        <v>246</v>
      </c>
    </row>
    <row r="44" spans="1:16" ht="15">
      <c r="A44" s="61" t="s">
        <v>20</v>
      </c>
      <c r="B44" s="87">
        <v>49240</v>
      </c>
      <c r="C44" s="87">
        <v>24154</v>
      </c>
      <c r="D44" s="87">
        <v>25086</v>
      </c>
      <c r="E44" s="87">
        <v>39367</v>
      </c>
      <c r="F44" s="87">
        <v>19125</v>
      </c>
      <c r="G44" s="87">
        <v>20242</v>
      </c>
      <c r="H44" s="87">
        <v>4247</v>
      </c>
      <c r="I44" s="87">
        <v>2096</v>
      </c>
      <c r="J44" s="87">
        <v>2151</v>
      </c>
      <c r="K44" s="87">
        <v>5167</v>
      </c>
      <c r="L44" s="87">
        <v>2699</v>
      </c>
      <c r="M44" s="87">
        <v>2468</v>
      </c>
      <c r="N44" s="87">
        <v>459</v>
      </c>
      <c r="O44" s="87">
        <v>234</v>
      </c>
      <c r="P44" s="87">
        <v>225</v>
      </c>
    </row>
    <row r="45" spans="1:16" ht="15">
      <c r="A45" s="61" t="s">
        <v>21</v>
      </c>
      <c r="B45" s="87">
        <v>36191</v>
      </c>
      <c r="C45" s="87">
        <v>17270</v>
      </c>
      <c r="D45" s="87">
        <v>18921</v>
      </c>
      <c r="E45" s="87">
        <v>28941</v>
      </c>
      <c r="F45" s="87">
        <v>13775</v>
      </c>
      <c r="G45" s="87">
        <v>15166</v>
      </c>
      <c r="H45" s="87">
        <v>3385</v>
      </c>
      <c r="I45" s="87">
        <v>1585</v>
      </c>
      <c r="J45" s="87">
        <v>1800</v>
      </c>
      <c r="K45" s="87">
        <v>3512</v>
      </c>
      <c r="L45" s="87">
        <v>1730</v>
      </c>
      <c r="M45" s="87">
        <v>1782</v>
      </c>
      <c r="N45" s="87">
        <v>353</v>
      </c>
      <c r="O45" s="87">
        <v>180</v>
      </c>
      <c r="P45" s="87">
        <v>173</v>
      </c>
    </row>
    <row r="46" spans="1:16" ht="15">
      <c r="A46" s="61" t="s">
        <v>22</v>
      </c>
      <c r="B46" s="87">
        <v>32347</v>
      </c>
      <c r="C46" s="87">
        <v>14362</v>
      </c>
      <c r="D46" s="87">
        <v>17985</v>
      </c>
      <c r="E46" s="87">
        <v>26164</v>
      </c>
      <c r="F46" s="87">
        <v>11510</v>
      </c>
      <c r="G46" s="87">
        <v>14654</v>
      </c>
      <c r="H46" s="87">
        <v>2726</v>
      </c>
      <c r="I46" s="87">
        <v>1277</v>
      </c>
      <c r="J46" s="87">
        <v>1449</v>
      </c>
      <c r="K46" s="87">
        <v>3168</v>
      </c>
      <c r="L46" s="87">
        <v>1446</v>
      </c>
      <c r="M46" s="87">
        <v>1722</v>
      </c>
      <c r="N46" s="87">
        <v>289</v>
      </c>
      <c r="O46" s="87">
        <v>129</v>
      </c>
      <c r="P46" s="87">
        <v>160</v>
      </c>
    </row>
    <row r="47" spans="1:16" ht="15">
      <c r="A47" s="61" t="s">
        <v>23</v>
      </c>
      <c r="B47" s="87">
        <v>23515</v>
      </c>
      <c r="C47" s="87">
        <v>9225</v>
      </c>
      <c r="D47" s="87">
        <v>14290</v>
      </c>
      <c r="E47" s="87">
        <v>19204</v>
      </c>
      <c r="F47" s="87">
        <v>7435</v>
      </c>
      <c r="G47" s="87">
        <v>11769</v>
      </c>
      <c r="H47" s="87">
        <v>1927</v>
      </c>
      <c r="I47" s="87">
        <v>773</v>
      </c>
      <c r="J47" s="87">
        <v>1154</v>
      </c>
      <c r="K47" s="87">
        <v>2214</v>
      </c>
      <c r="L47" s="87">
        <v>934</v>
      </c>
      <c r="M47" s="87">
        <v>1280</v>
      </c>
      <c r="N47" s="87">
        <v>170</v>
      </c>
      <c r="O47" s="87">
        <v>83</v>
      </c>
      <c r="P47" s="87">
        <v>87</v>
      </c>
    </row>
    <row r="48" spans="1:16" ht="15.75" thickBot="1">
      <c r="A48" s="86" t="s">
        <v>24</v>
      </c>
      <c r="B48" s="88">
        <v>21377</v>
      </c>
      <c r="C48" s="88">
        <v>6933</v>
      </c>
      <c r="D48" s="88">
        <v>14444</v>
      </c>
      <c r="E48" s="88">
        <v>17546</v>
      </c>
      <c r="F48" s="88">
        <v>5526</v>
      </c>
      <c r="G48" s="88">
        <v>12020</v>
      </c>
      <c r="H48" s="88">
        <v>1779</v>
      </c>
      <c r="I48" s="88">
        <v>661</v>
      </c>
      <c r="J48" s="88">
        <v>1118</v>
      </c>
      <c r="K48" s="88">
        <v>1890</v>
      </c>
      <c r="L48" s="88">
        <v>683</v>
      </c>
      <c r="M48" s="88">
        <v>1207</v>
      </c>
      <c r="N48" s="88">
        <v>162</v>
      </c>
      <c r="O48" s="88">
        <v>63</v>
      </c>
      <c r="P48" s="88">
        <v>99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8:D28"/>
    <mergeCell ref="E28:G28"/>
    <mergeCell ref="H28:J28"/>
    <mergeCell ref="K28:M28"/>
    <mergeCell ref="B23:E23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4"/>
  <sheetViews>
    <sheetView zoomScale="80" zoomScaleNormal="80" zoomScalePageLayoutView="0" workbookViewId="0" topLeftCell="A10">
      <selection activeCell="O80" sqref="O80"/>
    </sheetView>
  </sheetViews>
  <sheetFormatPr defaultColWidth="11.421875" defaultRowHeight="15"/>
  <sheetData>
    <row r="1" spans="1:5" ht="18.75">
      <c r="A1" s="56" t="s">
        <v>57</v>
      </c>
      <c r="B1" s="57"/>
      <c r="C1" s="57"/>
      <c r="D1" s="57"/>
      <c r="E1" s="57"/>
    </row>
    <row r="2" ht="15.75" thickBot="1"/>
    <row r="3" spans="1:5" ht="16.5" thickBot="1" thickTop="1">
      <c r="A3" s="58"/>
      <c r="B3" s="157" t="s">
        <v>26</v>
      </c>
      <c r="C3" s="152"/>
      <c r="D3" s="152"/>
      <c r="E3" s="153"/>
    </row>
    <row r="4" spans="1:5" ht="16.5" thickBot="1" thickTop="1">
      <c r="A4" s="58"/>
      <c r="B4" s="59" t="s">
        <v>49</v>
      </c>
      <c r="C4" s="60" t="s">
        <v>2</v>
      </c>
      <c r="D4" s="60" t="s">
        <v>2</v>
      </c>
      <c r="E4" s="60" t="s">
        <v>3</v>
      </c>
    </row>
    <row r="5" spans="1:5" ht="15.75" thickTop="1">
      <c r="A5" s="61" t="s">
        <v>7</v>
      </c>
      <c r="B5" s="87">
        <v>47083</v>
      </c>
      <c r="C5" s="89">
        <v>24298</v>
      </c>
      <c r="D5" s="89">
        <f>C5*-1</f>
        <v>-24298</v>
      </c>
      <c r="E5" s="87">
        <v>22785</v>
      </c>
    </row>
    <row r="6" spans="1:5" ht="15">
      <c r="A6" s="61" t="s">
        <v>8</v>
      </c>
      <c r="B6" s="87">
        <v>46132</v>
      </c>
      <c r="C6" s="87">
        <v>23893</v>
      </c>
      <c r="D6" s="89">
        <f>C6*-1</f>
        <v>-23893</v>
      </c>
      <c r="E6" s="87">
        <v>22239</v>
      </c>
    </row>
    <row r="7" spans="1:5" ht="15">
      <c r="A7" s="61" t="s">
        <v>9</v>
      </c>
      <c r="B7" s="87">
        <v>42328</v>
      </c>
      <c r="C7" s="87">
        <v>21695</v>
      </c>
      <c r="D7" s="89">
        <f aca="true" t="shared" si="0" ref="D7:D22">C7*-1</f>
        <v>-21695</v>
      </c>
      <c r="E7" s="87">
        <v>20633</v>
      </c>
    </row>
    <row r="8" spans="1:5" ht="15">
      <c r="A8" s="61" t="s">
        <v>10</v>
      </c>
      <c r="B8" s="87">
        <v>41331</v>
      </c>
      <c r="C8" s="87">
        <v>21134</v>
      </c>
      <c r="D8" s="89">
        <f t="shared" si="0"/>
        <v>-21134</v>
      </c>
      <c r="E8" s="87">
        <v>20197</v>
      </c>
    </row>
    <row r="9" spans="1:5" ht="15">
      <c r="A9" s="61" t="s">
        <v>11</v>
      </c>
      <c r="B9" s="87">
        <v>48504</v>
      </c>
      <c r="C9" s="87">
        <v>24224</v>
      </c>
      <c r="D9" s="89">
        <f t="shared" si="0"/>
        <v>-24224</v>
      </c>
      <c r="E9" s="87">
        <v>24280</v>
      </c>
    </row>
    <row r="10" spans="1:5" ht="15">
      <c r="A10" s="61" t="s">
        <v>12</v>
      </c>
      <c r="B10" s="87">
        <v>62433</v>
      </c>
      <c r="C10" s="87">
        <v>31092</v>
      </c>
      <c r="D10" s="89">
        <f t="shared" si="0"/>
        <v>-31092</v>
      </c>
      <c r="E10" s="87">
        <v>31341</v>
      </c>
    </row>
    <row r="11" spans="1:5" ht="15">
      <c r="A11" s="61" t="s">
        <v>13</v>
      </c>
      <c r="B11" s="87">
        <v>78729</v>
      </c>
      <c r="C11" s="87">
        <v>40080</v>
      </c>
      <c r="D11" s="89">
        <f t="shared" si="0"/>
        <v>-40080</v>
      </c>
      <c r="E11" s="87">
        <v>38649</v>
      </c>
    </row>
    <row r="12" spans="1:5" ht="15">
      <c r="A12" s="61" t="s">
        <v>14</v>
      </c>
      <c r="B12" s="87">
        <v>81715</v>
      </c>
      <c r="C12" s="87">
        <v>42681</v>
      </c>
      <c r="D12" s="89">
        <f t="shared" si="0"/>
        <v>-42681</v>
      </c>
      <c r="E12" s="87">
        <v>39034</v>
      </c>
    </row>
    <row r="13" spans="1:5" ht="15">
      <c r="A13" s="61" t="s">
        <v>15</v>
      </c>
      <c r="B13" s="87">
        <v>74726</v>
      </c>
      <c r="C13" s="87">
        <v>38621</v>
      </c>
      <c r="D13" s="89">
        <f t="shared" si="0"/>
        <v>-38621</v>
      </c>
      <c r="E13" s="87">
        <v>36105</v>
      </c>
    </row>
    <row r="14" spans="1:5" ht="15">
      <c r="A14" s="61" t="s">
        <v>16</v>
      </c>
      <c r="B14" s="87">
        <v>68006</v>
      </c>
      <c r="C14" s="87">
        <v>34609</v>
      </c>
      <c r="D14" s="89">
        <f t="shared" si="0"/>
        <v>-34609</v>
      </c>
      <c r="E14" s="87">
        <v>33397</v>
      </c>
    </row>
    <row r="15" spans="1:5" ht="15">
      <c r="A15" s="61" t="s">
        <v>17</v>
      </c>
      <c r="B15" s="87">
        <v>58718</v>
      </c>
      <c r="C15" s="87">
        <v>29264</v>
      </c>
      <c r="D15" s="89">
        <f t="shared" si="0"/>
        <v>-29264</v>
      </c>
      <c r="E15" s="87">
        <v>29454</v>
      </c>
    </row>
    <row r="16" spans="1:5" ht="15">
      <c r="A16" s="61" t="s">
        <v>18</v>
      </c>
      <c r="B16" s="87">
        <v>50307</v>
      </c>
      <c r="C16" s="87">
        <v>24962</v>
      </c>
      <c r="D16" s="89">
        <f t="shared" si="0"/>
        <v>-24962</v>
      </c>
      <c r="E16" s="87">
        <v>25345</v>
      </c>
    </row>
    <row r="17" spans="1:5" ht="15">
      <c r="A17" s="61" t="s">
        <v>19</v>
      </c>
      <c r="B17" s="87">
        <v>44913</v>
      </c>
      <c r="C17" s="87">
        <v>22012</v>
      </c>
      <c r="D17" s="89">
        <f t="shared" si="0"/>
        <v>-22012</v>
      </c>
      <c r="E17" s="87">
        <v>22901</v>
      </c>
    </row>
    <row r="18" spans="1:5" ht="15">
      <c r="A18" s="61" t="s">
        <v>20</v>
      </c>
      <c r="B18" s="87">
        <v>39367</v>
      </c>
      <c r="C18" s="87">
        <v>19125</v>
      </c>
      <c r="D18" s="89">
        <f t="shared" si="0"/>
        <v>-19125</v>
      </c>
      <c r="E18" s="87">
        <v>20242</v>
      </c>
    </row>
    <row r="19" spans="1:5" ht="15">
      <c r="A19" s="61" t="s">
        <v>21</v>
      </c>
      <c r="B19" s="87">
        <v>28941</v>
      </c>
      <c r="C19" s="87">
        <v>13775</v>
      </c>
      <c r="D19" s="89">
        <f t="shared" si="0"/>
        <v>-13775</v>
      </c>
      <c r="E19" s="87">
        <v>15166</v>
      </c>
    </row>
    <row r="20" spans="1:5" ht="15">
      <c r="A20" s="61" t="s">
        <v>22</v>
      </c>
      <c r="B20" s="87">
        <v>26164</v>
      </c>
      <c r="C20" s="87">
        <v>11510</v>
      </c>
      <c r="D20" s="89">
        <f t="shared" si="0"/>
        <v>-11510</v>
      </c>
      <c r="E20" s="87">
        <v>14654</v>
      </c>
    </row>
    <row r="21" spans="1:5" ht="15">
      <c r="A21" s="61" t="s">
        <v>23</v>
      </c>
      <c r="B21" s="87">
        <v>19204</v>
      </c>
      <c r="C21" s="87">
        <v>7435</v>
      </c>
      <c r="D21" s="89">
        <f t="shared" si="0"/>
        <v>-7435</v>
      </c>
      <c r="E21" s="87">
        <v>11769</v>
      </c>
    </row>
    <row r="22" spans="1:5" ht="15.75" thickBot="1">
      <c r="A22" s="63" t="s">
        <v>24</v>
      </c>
      <c r="B22" s="87">
        <v>17546</v>
      </c>
      <c r="C22" s="87">
        <v>5526</v>
      </c>
      <c r="D22" s="89">
        <f t="shared" si="0"/>
        <v>-5526</v>
      </c>
      <c r="E22" s="88">
        <v>12020</v>
      </c>
    </row>
    <row r="23" spans="1:5" ht="15.75" thickTop="1">
      <c r="A23" s="65" t="s">
        <v>25</v>
      </c>
      <c r="B23" s="87">
        <v>876147</v>
      </c>
      <c r="C23" s="87">
        <v>435936</v>
      </c>
      <c r="D23" s="87"/>
      <c r="E23" s="87">
        <v>440211</v>
      </c>
    </row>
    <row r="24" spans="1:5" ht="15">
      <c r="A24" s="141" t="s">
        <v>50</v>
      </c>
      <c r="B24" s="141"/>
      <c r="C24" s="141"/>
      <c r="D24" s="141"/>
      <c r="E24" s="141"/>
    </row>
    <row r="25" ht="15.75" thickBot="1"/>
    <row r="26" spans="1:5" ht="16.5" thickBot="1" thickTop="1">
      <c r="A26" s="58"/>
      <c r="B26" s="151" t="s">
        <v>27</v>
      </c>
      <c r="C26" s="152"/>
      <c r="D26" s="152"/>
      <c r="E26" s="153"/>
    </row>
    <row r="27" spans="1:5" ht="16.5" thickBot="1" thickTop="1">
      <c r="A27" s="58"/>
      <c r="B27" s="60" t="s">
        <v>49</v>
      </c>
      <c r="C27" s="60" t="s">
        <v>2</v>
      </c>
      <c r="D27" s="60" t="s">
        <v>2</v>
      </c>
      <c r="E27" s="60" t="s">
        <v>3</v>
      </c>
    </row>
    <row r="28" spans="1:5" ht="15.75" thickTop="1">
      <c r="A28" s="61" t="s">
        <v>7</v>
      </c>
      <c r="B28" s="87">
        <v>4958</v>
      </c>
      <c r="C28" s="87">
        <v>2602</v>
      </c>
      <c r="D28" s="87">
        <f>C28*-1</f>
        <v>-2602</v>
      </c>
      <c r="E28" s="87">
        <v>2356</v>
      </c>
    </row>
    <row r="29" spans="1:5" ht="15">
      <c r="A29" s="61" t="s">
        <v>8</v>
      </c>
      <c r="B29" s="87">
        <v>5149</v>
      </c>
      <c r="C29" s="87">
        <v>2596</v>
      </c>
      <c r="D29" s="87">
        <f aca="true" t="shared" si="1" ref="D29:D45">C29*-1</f>
        <v>-2596</v>
      </c>
      <c r="E29" s="87">
        <v>2553</v>
      </c>
    </row>
    <row r="30" spans="1:5" ht="15">
      <c r="A30" s="61" t="s">
        <v>9</v>
      </c>
      <c r="B30" s="87">
        <v>4890</v>
      </c>
      <c r="C30" s="87">
        <v>2460</v>
      </c>
      <c r="D30" s="87">
        <f t="shared" si="1"/>
        <v>-2460</v>
      </c>
      <c r="E30" s="87">
        <v>2430</v>
      </c>
    </row>
    <row r="31" spans="1:5" ht="15">
      <c r="A31" s="61" t="s">
        <v>10</v>
      </c>
      <c r="B31" s="87">
        <v>4501</v>
      </c>
      <c r="C31" s="87">
        <v>2292</v>
      </c>
      <c r="D31" s="87">
        <f t="shared" si="1"/>
        <v>-2292</v>
      </c>
      <c r="E31" s="87">
        <v>2209</v>
      </c>
    </row>
    <row r="32" spans="1:5" ht="15">
      <c r="A32" s="61" t="s">
        <v>11</v>
      </c>
      <c r="B32" s="87">
        <v>5158</v>
      </c>
      <c r="C32" s="87">
        <v>2602</v>
      </c>
      <c r="D32" s="87">
        <f t="shared" si="1"/>
        <v>-2602</v>
      </c>
      <c r="E32" s="87">
        <v>2556</v>
      </c>
    </row>
    <row r="33" spans="1:5" ht="15">
      <c r="A33" s="61" t="s">
        <v>12</v>
      </c>
      <c r="B33" s="87">
        <v>6570</v>
      </c>
      <c r="C33" s="87">
        <v>3265</v>
      </c>
      <c r="D33" s="87">
        <f t="shared" si="1"/>
        <v>-3265</v>
      </c>
      <c r="E33" s="87">
        <v>3305</v>
      </c>
    </row>
    <row r="34" spans="1:5" ht="15">
      <c r="A34" s="61" t="s">
        <v>13</v>
      </c>
      <c r="B34" s="87">
        <v>8317</v>
      </c>
      <c r="C34" s="87">
        <v>4217</v>
      </c>
      <c r="D34" s="87">
        <f t="shared" si="1"/>
        <v>-4217</v>
      </c>
      <c r="E34" s="87">
        <v>4100</v>
      </c>
    </row>
    <row r="35" spans="1:5" ht="15">
      <c r="A35" s="61" t="s">
        <v>14</v>
      </c>
      <c r="B35" s="87">
        <v>8700</v>
      </c>
      <c r="C35" s="87">
        <v>4458</v>
      </c>
      <c r="D35" s="87">
        <f t="shared" si="1"/>
        <v>-4458</v>
      </c>
      <c r="E35" s="87">
        <v>4242</v>
      </c>
    </row>
    <row r="36" spans="1:5" ht="15">
      <c r="A36" s="61" t="s">
        <v>15</v>
      </c>
      <c r="B36" s="87">
        <v>8149</v>
      </c>
      <c r="C36" s="87">
        <v>4306</v>
      </c>
      <c r="D36" s="87">
        <f t="shared" si="1"/>
        <v>-4306</v>
      </c>
      <c r="E36" s="87">
        <v>3843</v>
      </c>
    </row>
    <row r="37" spans="1:5" ht="15">
      <c r="A37" s="61" t="s">
        <v>16</v>
      </c>
      <c r="B37" s="87">
        <v>7439</v>
      </c>
      <c r="C37" s="87">
        <v>3731</v>
      </c>
      <c r="D37" s="87">
        <f t="shared" si="1"/>
        <v>-3731</v>
      </c>
      <c r="E37" s="87">
        <v>3708</v>
      </c>
    </row>
    <row r="38" spans="1:5" ht="15">
      <c r="A38" s="61" t="s">
        <v>17</v>
      </c>
      <c r="B38" s="87">
        <v>6526</v>
      </c>
      <c r="C38" s="87">
        <v>3306</v>
      </c>
      <c r="D38" s="87">
        <f t="shared" si="1"/>
        <v>-3306</v>
      </c>
      <c r="E38" s="87">
        <v>3220</v>
      </c>
    </row>
    <row r="39" spans="1:5" ht="15">
      <c r="A39" s="61" t="s">
        <v>18</v>
      </c>
      <c r="B39" s="87">
        <v>5531</v>
      </c>
      <c r="C39" s="87">
        <v>2759</v>
      </c>
      <c r="D39" s="87">
        <f t="shared" si="1"/>
        <v>-2759</v>
      </c>
      <c r="E39" s="87">
        <v>2772</v>
      </c>
    </row>
    <row r="40" spans="1:5" ht="15">
      <c r="A40" s="61" t="s">
        <v>19</v>
      </c>
      <c r="B40" s="87">
        <v>5226</v>
      </c>
      <c r="C40" s="87">
        <v>2614</v>
      </c>
      <c r="D40" s="87">
        <f t="shared" si="1"/>
        <v>-2614</v>
      </c>
      <c r="E40" s="87">
        <v>2612</v>
      </c>
    </row>
    <row r="41" spans="1:5" ht="15">
      <c r="A41" s="61" t="s">
        <v>20</v>
      </c>
      <c r="B41" s="87">
        <v>4247</v>
      </c>
      <c r="C41" s="87">
        <v>2096</v>
      </c>
      <c r="D41" s="87">
        <f t="shared" si="1"/>
        <v>-2096</v>
      </c>
      <c r="E41" s="87">
        <v>2151</v>
      </c>
    </row>
    <row r="42" spans="1:5" ht="15">
      <c r="A42" s="61" t="s">
        <v>21</v>
      </c>
      <c r="B42" s="87">
        <v>3385</v>
      </c>
      <c r="C42" s="87">
        <v>1585</v>
      </c>
      <c r="D42" s="87">
        <f t="shared" si="1"/>
        <v>-1585</v>
      </c>
      <c r="E42" s="87">
        <v>1800</v>
      </c>
    </row>
    <row r="43" spans="1:5" ht="15">
      <c r="A43" s="61" t="s">
        <v>22</v>
      </c>
      <c r="B43" s="87">
        <v>2726</v>
      </c>
      <c r="C43" s="87">
        <v>1277</v>
      </c>
      <c r="D43" s="87">
        <f t="shared" si="1"/>
        <v>-1277</v>
      </c>
      <c r="E43" s="87">
        <v>1449</v>
      </c>
    </row>
    <row r="44" spans="1:5" ht="15">
      <c r="A44" s="61" t="s">
        <v>23</v>
      </c>
      <c r="B44" s="87">
        <v>1927</v>
      </c>
      <c r="C44" s="87">
        <v>773</v>
      </c>
      <c r="D44" s="87">
        <f t="shared" si="1"/>
        <v>-773</v>
      </c>
      <c r="E44" s="87">
        <v>1154</v>
      </c>
    </row>
    <row r="45" spans="1:5" ht="15.75" thickBot="1">
      <c r="A45" s="63" t="s">
        <v>24</v>
      </c>
      <c r="B45" s="88">
        <v>1779</v>
      </c>
      <c r="C45" s="88">
        <v>661</v>
      </c>
      <c r="D45" s="87">
        <f t="shared" si="1"/>
        <v>-661</v>
      </c>
      <c r="E45" s="88">
        <v>1118</v>
      </c>
    </row>
    <row r="46" spans="1:5" ht="15.75" thickTop="1">
      <c r="A46" s="65" t="s">
        <v>25</v>
      </c>
      <c r="B46" s="87">
        <v>95178</v>
      </c>
      <c r="C46" s="87">
        <v>47600</v>
      </c>
      <c r="D46" s="87"/>
      <c r="E46" s="87">
        <v>47578</v>
      </c>
    </row>
    <row r="47" spans="1:5" ht="15">
      <c r="A47" s="141" t="s">
        <v>50</v>
      </c>
      <c r="B47" s="141"/>
      <c r="C47" s="141"/>
      <c r="D47" s="141"/>
      <c r="E47" s="141"/>
    </row>
    <row r="48" ht="15.75" thickBot="1"/>
    <row r="49" spans="1:5" ht="16.5" thickBot="1" thickTop="1">
      <c r="A49" s="58"/>
      <c r="B49" s="151" t="s">
        <v>28</v>
      </c>
      <c r="C49" s="152"/>
      <c r="D49" s="152"/>
      <c r="E49" s="153"/>
    </row>
    <row r="50" spans="1:5" ht="16.5" thickBot="1" thickTop="1">
      <c r="A50" s="58"/>
      <c r="B50" s="60" t="s">
        <v>49</v>
      </c>
      <c r="C50" s="60" t="s">
        <v>2</v>
      </c>
      <c r="D50" s="60" t="s">
        <v>2</v>
      </c>
      <c r="E50" s="60" t="s">
        <v>3</v>
      </c>
    </row>
    <row r="51" spans="1:5" ht="15.75" thickTop="1">
      <c r="A51" s="61" t="s">
        <v>7</v>
      </c>
      <c r="B51" s="87">
        <v>6835</v>
      </c>
      <c r="C51" s="87">
        <v>3578</v>
      </c>
      <c r="D51" s="87">
        <f>C51*-1</f>
        <v>-3578</v>
      </c>
      <c r="E51" s="87">
        <v>3257</v>
      </c>
    </row>
    <row r="52" spans="1:5" ht="15">
      <c r="A52" s="61" t="s">
        <v>8</v>
      </c>
      <c r="B52" s="87">
        <v>6742</v>
      </c>
      <c r="C52" s="87">
        <v>3392</v>
      </c>
      <c r="D52" s="87">
        <f aca="true" t="shared" si="2" ref="D52:D68">C52*-1</f>
        <v>-3392</v>
      </c>
      <c r="E52" s="87">
        <v>3350</v>
      </c>
    </row>
    <row r="53" spans="1:5" ht="15">
      <c r="A53" s="61" t="s">
        <v>9</v>
      </c>
      <c r="B53" s="87">
        <v>5890</v>
      </c>
      <c r="C53" s="87">
        <v>3024</v>
      </c>
      <c r="D53" s="87">
        <f t="shared" si="2"/>
        <v>-3024</v>
      </c>
      <c r="E53" s="87">
        <v>2866</v>
      </c>
    </row>
    <row r="54" spans="1:5" ht="15">
      <c r="A54" s="61" t="s">
        <v>10</v>
      </c>
      <c r="B54" s="87">
        <v>5883</v>
      </c>
      <c r="C54" s="87">
        <v>3012</v>
      </c>
      <c r="D54" s="87">
        <f t="shared" si="2"/>
        <v>-3012</v>
      </c>
      <c r="E54" s="87">
        <v>2871</v>
      </c>
    </row>
    <row r="55" spans="1:5" ht="15">
      <c r="A55" s="61" t="s">
        <v>11</v>
      </c>
      <c r="B55" s="87">
        <v>7758</v>
      </c>
      <c r="C55" s="87">
        <v>3891</v>
      </c>
      <c r="D55" s="87">
        <f t="shared" si="2"/>
        <v>-3891</v>
      </c>
      <c r="E55" s="87">
        <v>3867</v>
      </c>
    </row>
    <row r="56" spans="1:5" ht="15">
      <c r="A56" s="61" t="s">
        <v>12</v>
      </c>
      <c r="B56" s="87">
        <v>12368</v>
      </c>
      <c r="C56" s="87">
        <v>6239</v>
      </c>
      <c r="D56" s="87">
        <f t="shared" si="2"/>
        <v>-6239</v>
      </c>
      <c r="E56" s="87">
        <v>6129</v>
      </c>
    </row>
    <row r="57" spans="1:5" ht="15">
      <c r="A57" s="61" t="s">
        <v>13</v>
      </c>
      <c r="B57" s="87">
        <v>14800</v>
      </c>
      <c r="C57" s="87">
        <v>7864</v>
      </c>
      <c r="D57" s="87">
        <f t="shared" si="2"/>
        <v>-7864</v>
      </c>
      <c r="E57" s="87">
        <v>6936</v>
      </c>
    </row>
    <row r="58" spans="1:5" ht="15">
      <c r="A58" s="61" t="s">
        <v>14</v>
      </c>
      <c r="B58" s="87">
        <v>14357</v>
      </c>
      <c r="C58" s="87">
        <v>7856</v>
      </c>
      <c r="D58" s="87">
        <f t="shared" si="2"/>
        <v>-7856</v>
      </c>
      <c r="E58" s="87">
        <v>6501</v>
      </c>
    </row>
    <row r="59" spans="1:5" ht="15">
      <c r="A59" s="61" t="s">
        <v>15</v>
      </c>
      <c r="B59" s="87">
        <v>12183</v>
      </c>
      <c r="C59" s="87">
        <v>6493</v>
      </c>
      <c r="D59" s="87">
        <f t="shared" si="2"/>
        <v>-6493</v>
      </c>
      <c r="E59" s="87">
        <v>5690</v>
      </c>
    </row>
    <row r="60" spans="1:5" ht="15">
      <c r="A60" s="61" t="s">
        <v>16</v>
      </c>
      <c r="B60" s="87">
        <v>10644</v>
      </c>
      <c r="C60" s="87">
        <v>5708</v>
      </c>
      <c r="D60" s="87">
        <f t="shared" si="2"/>
        <v>-5708</v>
      </c>
      <c r="E60" s="87">
        <v>4936</v>
      </c>
    </row>
    <row r="61" spans="1:5" ht="15">
      <c r="A61" s="61" t="s">
        <v>17</v>
      </c>
      <c r="B61" s="87">
        <v>9458</v>
      </c>
      <c r="C61" s="87">
        <v>4931</v>
      </c>
      <c r="D61" s="87">
        <f t="shared" si="2"/>
        <v>-4931</v>
      </c>
      <c r="E61" s="87">
        <v>4527</v>
      </c>
    </row>
    <row r="62" spans="1:5" ht="15">
      <c r="A62" s="61" t="s">
        <v>18</v>
      </c>
      <c r="B62" s="87">
        <v>7848</v>
      </c>
      <c r="C62" s="87">
        <v>3995</v>
      </c>
      <c r="D62" s="87">
        <f t="shared" si="2"/>
        <v>-3995</v>
      </c>
      <c r="E62" s="87">
        <v>3853</v>
      </c>
    </row>
    <row r="63" spans="1:5" ht="15">
      <c r="A63" s="61" t="s">
        <v>19</v>
      </c>
      <c r="B63" s="87">
        <v>6640</v>
      </c>
      <c r="C63" s="87">
        <v>3445</v>
      </c>
      <c r="D63" s="87">
        <f t="shared" si="2"/>
        <v>-3445</v>
      </c>
      <c r="E63" s="87">
        <v>3195</v>
      </c>
    </row>
    <row r="64" spans="1:5" ht="15">
      <c r="A64" s="61" t="s">
        <v>20</v>
      </c>
      <c r="B64" s="87">
        <v>5167</v>
      </c>
      <c r="C64" s="87">
        <v>2699</v>
      </c>
      <c r="D64" s="87">
        <f t="shared" si="2"/>
        <v>-2699</v>
      </c>
      <c r="E64" s="87">
        <v>2468</v>
      </c>
    </row>
    <row r="65" spans="1:5" ht="15">
      <c r="A65" s="61" t="s">
        <v>21</v>
      </c>
      <c r="B65" s="87">
        <v>3512</v>
      </c>
      <c r="C65" s="87">
        <v>1730</v>
      </c>
      <c r="D65" s="87">
        <f t="shared" si="2"/>
        <v>-1730</v>
      </c>
      <c r="E65" s="87">
        <v>1782</v>
      </c>
    </row>
    <row r="66" spans="1:5" ht="15">
      <c r="A66" s="61" t="s">
        <v>22</v>
      </c>
      <c r="B66" s="87">
        <v>3168</v>
      </c>
      <c r="C66" s="87">
        <v>1446</v>
      </c>
      <c r="D66" s="87">
        <f t="shared" si="2"/>
        <v>-1446</v>
      </c>
      <c r="E66" s="87">
        <v>1722</v>
      </c>
    </row>
    <row r="67" spans="1:5" ht="15">
      <c r="A67" s="61" t="s">
        <v>23</v>
      </c>
      <c r="B67" s="87">
        <v>2214</v>
      </c>
      <c r="C67" s="87">
        <v>934</v>
      </c>
      <c r="D67" s="87">
        <f t="shared" si="2"/>
        <v>-934</v>
      </c>
      <c r="E67" s="87">
        <v>1280</v>
      </c>
    </row>
    <row r="68" spans="1:5" ht="15.75" thickBot="1">
      <c r="A68" s="63" t="s">
        <v>24</v>
      </c>
      <c r="B68" s="88">
        <v>1890</v>
      </c>
      <c r="C68" s="88">
        <v>683</v>
      </c>
      <c r="D68" s="87">
        <f t="shared" si="2"/>
        <v>-683</v>
      </c>
      <c r="E68" s="88">
        <v>1207</v>
      </c>
    </row>
    <row r="69" spans="1:5" ht="16.5" thickBot="1" thickTop="1">
      <c r="A69" s="65" t="s">
        <v>25</v>
      </c>
      <c r="B69" s="87">
        <v>137357</v>
      </c>
      <c r="C69" s="87">
        <v>70920</v>
      </c>
      <c r="D69" s="87"/>
      <c r="E69" s="87">
        <v>66437</v>
      </c>
    </row>
    <row r="70" spans="1:5" ht="15.75" thickTop="1">
      <c r="A70" s="144" t="s">
        <v>50</v>
      </c>
      <c r="B70" s="144"/>
      <c r="C70" s="144"/>
      <c r="D70" s="144"/>
      <c r="E70" s="144"/>
    </row>
    <row r="72" ht="15.75" thickBot="1"/>
    <row r="73" spans="1:5" ht="16.5" thickBot="1" thickTop="1">
      <c r="A73" s="58"/>
      <c r="B73" s="151" t="s">
        <v>29</v>
      </c>
      <c r="C73" s="152"/>
      <c r="D73" s="152"/>
      <c r="E73" s="158"/>
    </row>
    <row r="74" spans="1:5" ht="16.5" thickBot="1" thickTop="1">
      <c r="A74" s="58"/>
      <c r="B74" s="60" t="s">
        <v>49</v>
      </c>
      <c r="C74" s="60" t="s">
        <v>2</v>
      </c>
      <c r="D74" s="60" t="s">
        <v>2</v>
      </c>
      <c r="E74" s="68" t="s">
        <v>3</v>
      </c>
    </row>
    <row r="75" spans="1:5" ht="15.75" thickTop="1">
      <c r="A75" s="61" t="s">
        <v>7</v>
      </c>
      <c r="B75" s="87">
        <v>447</v>
      </c>
      <c r="C75" s="87">
        <v>240</v>
      </c>
      <c r="D75" s="87">
        <f>C75*-1</f>
        <v>-240</v>
      </c>
      <c r="E75" s="87">
        <v>207</v>
      </c>
    </row>
    <row r="76" spans="1:5" ht="15">
      <c r="A76" s="61" t="s">
        <v>8</v>
      </c>
      <c r="B76" s="87">
        <v>433</v>
      </c>
      <c r="C76" s="87">
        <v>224</v>
      </c>
      <c r="D76" s="87">
        <f aca="true" t="shared" si="3" ref="D76:D92">C76*-1</f>
        <v>-224</v>
      </c>
      <c r="E76" s="87">
        <v>209</v>
      </c>
    </row>
    <row r="77" spans="1:5" ht="15">
      <c r="A77" s="61" t="s">
        <v>9</v>
      </c>
      <c r="B77" s="87">
        <v>421</v>
      </c>
      <c r="C77" s="87">
        <v>221</v>
      </c>
      <c r="D77" s="87">
        <f t="shared" si="3"/>
        <v>-221</v>
      </c>
      <c r="E77" s="87">
        <v>200</v>
      </c>
    </row>
    <row r="78" spans="1:5" ht="15">
      <c r="A78" s="61" t="s">
        <v>10</v>
      </c>
      <c r="B78" s="87">
        <v>432</v>
      </c>
      <c r="C78" s="87">
        <v>220</v>
      </c>
      <c r="D78" s="87">
        <f t="shared" si="3"/>
        <v>-220</v>
      </c>
      <c r="E78" s="87">
        <v>212</v>
      </c>
    </row>
    <row r="79" spans="1:5" ht="15">
      <c r="A79" s="61" t="s">
        <v>11</v>
      </c>
      <c r="B79" s="87">
        <v>561</v>
      </c>
      <c r="C79" s="87">
        <v>292</v>
      </c>
      <c r="D79" s="87">
        <f t="shared" si="3"/>
        <v>-292</v>
      </c>
      <c r="E79" s="87">
        <v>269</v>
      </c>
    </row>
    <row r="80" spans="1:5" ht="15">
      <c r="A80" s="61" t="s">
        <v>12</v>
      </c>
      <c r="B80" s="87">
        <v>1006</v>
      </c>
      <c r="C80" s="87">
        <v>496</v>
      </c>
      <c r="D80" s="87">
        <f t="shared" si="3"/>
        <v>-496</v>
      </c>
      <c r="E80" s="87">
        <v>510</v>
      </c>
    </row>
    <row r="81" spans="1:5" ht="15">
      <c r="A81" s="61" t="s">
        <v>13</v>
      </c>
      <c r="B81" s="87">
        <v>1224</v>
      </c>
      <c r="C81" s="87">
        <v>643</v>
      </c>
      <c r="D81" s="87">
        <f t="shared" si="3"/>
        <v>-643</v>
      </c>
      <c r="E81" s="87">
        <v>581</v>
      </c>
    </row>
    <row r="82" spans="1:5" ht="15">
      <c r="A82" s="61" t="s">
        <v>14</v>
      </c>
      <c r="B82" s="87">
        <v>1150</v>
      </c>
      <c r="C82" s="87">
        <v>618</v>
      </c>
      <c r="D82" s="87">
        <f t="shared" si="3"/>
        <v>-618</v>
      </c>
      <c r="E82" s="87">
        <v>532</v>
      </c>
    </row>
    <row r="83" spans="1:5" ht="15">
      <c r="A83" s="61" t="s">
        <v>15</v>
      </c>
      <c r="B83" s="87">
        <v>999</v>
      </c>
      <c r="C83" s="87">
        <v>557</v>
      </c>
      <c r="D83" s="87">
        <f t="shared" si="3"/>
        <v>-557</v>
      </c>
      <c r="E83" s="87">
        <v>442</v>
      </c>
    </row>
    <row r="84" spans="1:5" ht="15">
      <c r="A84" s="61" t="s">
        <v>16</v>
      </c>
      <c r="B84" s="87">
        <v>861</v>
      </c>
      <c r="C84" s="87">
        <v>471</v>
      </c>
      <c r="D84" s="87">
        <f t="shared" si="3"/>
        <v>-471</v>
      </c>
      <c r="E84" s="87">
        <v>390</v>
      </c>
    </row>
    <row r="85" spans="1:5" ht="15">
      <c r="A85" s="61" t="s">
        <v>17</v>
      </c>
      <c r="B85" s="87">
        <v>696</v>
      </c>
      <c r="C85" s="87">
        <v>398</v>
      </c>
      <c r="D85" s="87">
        <f t="shared" si="3"/>
        <v>-398</v>
      </c>
      <c r="E85" s="87">
        <v>298</v>
      </c>
    </row>
    <row r="86" spans="1:5" ht="15">
      <c r="A86" s="61" t="s">
        <v>18</v>
      </c>
      <c r="B86" s="87">
        <v>573</v>
      </c>
      <c r="C86" s="87">
        <v>291</v>
      </c>
      <c r="D86" s="87">
        <f t="shared" si="3"/>
        <v>-291</v>
      </c>
      <c r="E86" s="87">
        <v>282</v>
      </c>
    </row>
    <row r="87" spans="1:5" ht="15">
      <c r="A87" s="61" t="s">
        <v>19</v>
      </c>
      <c r="B87" s="87">
        <v>521</v>
      </c>
      <c r="C87" s="87">
        <v>275</v>
      </c>
      <c r="D87" s="87">
        <f t="shared" si="3"/>
        <v>-275</v>
      </c>
      <c r="E87" s="87">
        <v>246</v>
      </c>
    </row>
    <row r="88" spans="1:5" ht="15">
      <c r="A88" s="61" t="s">
        <v>20</v>
      </c>
      <c r="B88" s="87">
        <v>459</v>
      </c>
      <c r="C88" s="87">
        <v>234</v>
      </c>
      <c r="D88" s="87">
        <f t="shared" si="3"/>
        <v>-234</v>
      </c>
      <c r="E88" s="87">
        <v>225</v>
      </c>
    </row>
    <row r="89" spans="1:5" ht="15">
      <c r="A89" s="61" t="s">
        <v>21</v>
      </c>
      <c r="B89" s="87">
        <v>353</v>
      </c>
      <c r="C89" s="87">
        <v>180</v>
      </c>
      <c r="D89" s="87">
        <f t="shared" si="3"/>
        <v>-180</v>
      </c>
      <c r="E89" s="87">
        <v>173</v>
      </c>
    </row>
    <row r="90" spans="1:5" ht="15">
      <c r="A90" s="61" t="s">
        <v>22</v>
      </c>
      <c r="B90" s="87">
        <v>289</v>
      </c>
      <c r="C90" s="87">
        <v>129</v>
      </c>
      <c r="D90" s="87">
        <f t="shared" si="3"/>
        <v>-129</v>
      </c>
      <c r="E90" s="87">
        <v>160</v>
      </c>
    </row>
    <row r="91" spans="1:5" ht="15">
      <c r="A91" s="61" t="s">
        <v>23</v>
      </c>
      <c r="B91" s="87">
        <v>170</v>
      </c>
      <c r="C91" s="87">
        <v>83</v>
      </c>
      <c r="D91" s="87">
        <f t="shared" si="3"/>
        <v>-83</v>
      </c>
      <c r="E91" s="87">
        <v>87</v>
      </c>
    </row>
    <row r="92" spans="1:5" ht="15.75" thickBot="1">
      <c r="A92" s="63" t="s">
        <v>24</v>
      </c>
      <c r="B92" s="88">
        <v>162</v>
      </c>
      <c r="C92" s="88">
        <v>63</v>
      </c>
      <c r="D92" s="87">
        <f t="shared" si="3"/>
        <v>-63</v>
      </c>
      <c r="E92" s="88">
        <v>99</v>
      </c>
    </row>
    <row r="93" spans="1:5" ht="15.75" thickTop="1">
      <c r="A93" s="65" t="s">
        <v>25</v>
      </c>
      <c r="B93" s="87">
        <v>10757</v>
      </c>
      <c r="C93" s="87">
        <v>5635</v>
      </c>
      <c r="D93" s="87"/>
      <c r="E93" s="87">
        <v>5122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6">
      <selection activeCell="B23" sqref="B23:E23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54</v>
      </c>
      <c r="B1" s="57"/>
      <c r="C1" s="57"/>
      <c r="D1" s="57"/>
    </row>
    <row r="2" ht="15.75" thickBot="1"/>
    <row r="3" spans="1:5" ht="15.75" thickBot="1">
      <c r="A3" s="154" t="s">
        <v>0</v>
      </c>
      <c r="B3" s="155"/>
      <c r="C3" s="155"/>
      <c r="D3" s="155"/>
      <c r="E3" s="156"/>
    </row>
    <row r="4" spans="1:5" ht="16.5" thickBot="1" thickTop="1">
      <c r="A4" s="74"/>
      <c r="B4" s="60" t="s">
        <v>2</v>
      </c>
      <c r="C4" s="72" t="s">
        <v>3</v>
      </c>
      <c r="D4" s="60" t="s">
        <v>51</v>
      </c>
      <c r="E4" s="75" t="s">
        <v>52</v>
      </c>
    </row>
    <row r="5" spans="1:5" ht="15.75" thickTop="1">
      <c r="A5" s="76" t="s">
        <v>7</v>
      </c>
      <c r="B5" s="62">
        <v>-30810</v>
      </c>
      <c r="C5" s="62">
        <v>28808</v>
      </c>
      <c r="D5" s="77">
        <f aca="true" t="shared" si="0" ref="D5:D22">($B5*100/$B$30)</f>
        <v>-2.7679105644165825</v>
      </c>
      <c r="E5" s="78">
        <f aca="true" t="shared" si="1" ref="E5:E22">$C5*100/$B$30</f>
        <v>2.5880547724671508</v>
      </c>
    </row>
    <row r="6" spans="1:5" ht="15">
      <c r="A6" s="76" t="s">
        <v>8</v>
      </c>
      <c r="B6" s="62">
        <v>-29401</v>
      </c>
      <c r="C6" s="62">
        <v>27750</v>
      </c>
      <c r="D6" s="77">
        <f t="shared" si="0"/>
        <v>-2.6413287408118125</v>
      </c>
      <c r="E6" s="78">
        <f t="shared" si="1"/>
        <v>2.493006107191177</v>
      </c>
    </row>
    <row r="7" spans="1:5" ht="15">
      <c r="A7" s="76" t="s">
        <v>9</v>
      </c>
      <c r="B7" s="62">
        <v>-27062</v>
      </c>
      <c r="C7" s="62">
        <v>25581</v>
      </c>
      <c r="D7" s="77">
        <f t="shared" si="0"/>
        <v>-2.4311975233444194</v>
      </c>
      <c r="E7" s="78">
        <f t="shared" si="1"/>
        <v>2.2981473595696396</v>
      </c>
    </row>
    <row r="8" spans="1:5" ht="15">
      <c r="A8" s="76" t="s">
        <v>10</v>
      </c>
      <c r="B8" s="62">
        <v>-27116</v>
      </c>
      <c r="C8" s="62">
        <v>25854</v>
      </c>
      <c r="D8" s="77">
        <f t="shared" si="0"/>
        <v>-2.4360487784719265</v>
      </c>
      <c r="E8" s="78">
        <f t="shared" si="1"/>
        <v>2.322673149380926</v>
      </c>
    </row>
    <row r="9" spans="1:5" ht="15">
      <c r="A9" s="76" t="s">
        <v>11</v>
      </c>
      <c r="B9" s="62">
        <v>-31793</v>
      </c>
      <c r="C9" s="62">
        <v>31881</v>
      </c>
      <c r="D9" s="77">
        <f t="shared" si="0"/>
        <v>-2.856221375348796</v>
      </c>
      <c r="E9" s="78">
        <f t="shared" si="1"/>
        <v>2.8641271244454747</v>
      </c>
    </row>
    <row r="10" spans="1:5" ht="15">
      <c r="A10" s="76" t="s">
        <v>12</v>
      </c>
      <c r="B10" s="62">
        <v>-43078</v>
      </c>
      <c r="C10" s="62">
        <v>42876</v>
      </c>
      <c r="D10" s="77">
        <f t="shared" si="0"/>
        <v>-3.870043858939875</v>
      </c>
      <c r="E10" s="78">
        <f t="shared" si="1"/>
        <v>3.8518965712406814</v>
      </c>
    </row>
    <row r="11" spans="1:5" ht="15">
      <c r="A11" s="76" t="s">
        <v>13</v>
      </c>
      <c r="B11" s="62">
        <v>-54482</v>
      </c>
      <c r="C11" s="62">
        <v>50987</v>
      </c>
      <c r="D11" s="77">
        <f t="shared" si="0"/>
        <v>-4.894557071423053</v>
      </c>
      <c r="E11" s="78">
        <f t="shared" si="1"/>
        <v>4.580573059003839</v>
      </c>
    </row>
    <row r="12" spans="1:5" ht="15">
      <c r="A12" s="76" t="s">
        <v>14</v>
      </c>
      <c r="B12" s="62">
        <v>-55062</v>
      </c>
      <c r="C12" s="62">
        <v>49932</v>
      </c>
      <c r="D12" s="77">
        <f t="shared" si="0"/>
        <v>-4.946663145014797</v>
      </c>
      <c r="E12" s="78">
        <f t="shared" si="1"/>
        <v>4.485793907901616</v>
      </c>
    </row>
    <row r="13" spans="1:5" ht="15">
      <c r="A13" s="76" t="s">
        <v>15</v>
      </c>
      <c r="B13" s="62">
        <v>-48943</v>
      </c>
      <c r="C13" s="62">
        <v>45125</v>
      </c>
      <c r="D13" s="77">
        <f t="shared" si="0"/>
        <v>-4.396944068621902</v>
      </c>
      <c r="E13" s="78">
        <f t="shared" si="1"/>
        <v>4.053942363495563</v>
      </c>
    </row>
    <row r="14" spans="1:5" ht="15">
      <c r="A14" s="76" t="s">
        <v>16</v>
      </c>
      <c r="B14" s="62">
        <v>-43298</v>
      </c>
      <c r="C14" s="62">
        <v>41361</v>
      </c>
      <c r="D14" s="77">
        <f t="shared" si="0"/>
        <v>-3.8898082316815707</v>
      </c>
      <c r="E14" s="78">
        <f t="shared" si="1"/>
        <v>3.715791913496731</v>
      </c>
    </row>
    <row r="15" spans="1:5" ht="15">
      <c r="A15" s="76" t="s">
        <v>17</v>
      </c>
      <c r="B15" s="62">
        <v>-37073</v>
      </c>
      <c r="C15" s="62">
        <v>36577</v>
      </c>
      <c r="D15" s="77">
        <f t="shared" si="0"/>
        <v>-3.330566321149496</v>
      </c>
      <c r="E15" s="78">
        <f t="shared" si="1"/>
        <v>3.2860066444227636</v>
      </c>
    </row>
    <row r="16" spans="1:5" ht="15">
      <c r="A16" s="76" t="s">
        <v>18</v>
      </c>
      <c r="B16" s="62">
        <v>-31433</v>
      </c>
      <c r="C16" s="62">
        <v>31401</v>
      </c>
      <c r="D16" s="77">
        <f t="shared" si="0"/>
        <v>-2.8238796744987487</v>
      </c>
      <c r="E16" s="78">
        <f t="shared" si="1"/>
        <v>2.821004856645411</v>
      </c>
    </row>
    <row r="17" spans="1:5" ht="15">
      <c r="A17" s="76" t="s">
        <v>19</v>
      </c>
      <c r="B17" s="62">
        <v>-28074</v>
      </c>
      <c r="C17" s="62">
        <v>28685</v>
      </c>
      <c r="D17" s="77">
        <f t="shared" si="0"/>
        <v>-2.52211363795622</v>
      </c>
      <c r="E17" s="78">
        <f t="shared" si="1"/>
        <v>2.5770046913433844</v>
      </c>
    </row>
    <row r="18" spans="1:5" ht="15">
      <c r="A18" s="76" t="s">
        <v>20</v>
      </c>
      <c r="B18" s="62">
        <v>-23037</v>
      </c>
      <c r="C18" s="62">
        <v>23930</v>
      </c>
      <c r="D18" s="77">
        <f t="shared" si="0"/>
        <v>-2.0695993402293027</v>
      </c>
      <c r="E18" s="78">
        <f t="shared" si="1"/>
        <v>2.149824725949004</v>
      </c>
    </row>
    <row r="19" spans="1:5" ht="15">
      <c r="A19" s="76" t="s">
        <v>21</v>
      </c>
      <c r="B19" s="62">
        <v>-17249</v>
      </c>
      <c r="C19" s="62">
        <v>18951</v>
      </c>
      <c r="D19" s="77">
        <f t="shared" si="0"/>
        <v>-1.5496166610068691</v>
      </c>
      <c r="E19" s="78">
        <f t="shared" si="1"/>
        <v>1.7025210355812612</v>
      </c>
    </row>
    <row r="20" spans="1:5" ht="15">
      <c r="A20" s="76" t="s">
        <v>22</v>
      </c>
      <c r="B20" s="62">
        <v>-14004</v>
      </c>
      <c r="C20" s="62">
        <v>17883</v>
      </c>
      <c r="D20" s="77">
        <f t="shared" si="0"/>
        <v>-1.2580921630668558</v>
      </c>
      <c r="E20" s="78">
        <f t="shared" si="1"/>
        <v>1.6065739897261198</v>
      </c>
    </row>
    <row r="21" spans="1:5" ht="15">
      <c r="A21" s="76" t="s">
        <v>23</v>
      </c>
      <c r="B21" s="62">
        <v>-9044</v>
      </c>
      <c r="C21" s="62">
        <v>14128</v>
      </c>
      <c r="D21" s="77">
        <f t="shared" si="0"/>
        <v>-0.8124953957995318</v>
      </c>
      <c r="E21" s="78">
        <f t="shared" si="1"/>
        <v>1.2692320822485388</v>
      </c>
    </row>
    <row r="22" spans="1:5" ht="15.75" thickBot="1">
      <c r="A22" s="79" t="s">
        <v>24</v>
      </c>
      <c r="B22" s="80">
        <v>-6618</v>
      </c>
      <c r="C22" s="80">
        <v>13827</v>
      </c>
      <c r="D22" s="81">
        <f t="shared" si="0"/>
        <v>-0.594548267293377</v>
      </c>
      <c r="E22" s="82">
        <f t="shared" si="1"/>
        <v>1.2421908268155821</v>
      </c>
    </row>
    <row r="23" spans="2:5" ht="15">
      <c r="B23" s="141" t="s">
        <v>50</v>
      </c>
      <c r="C23" s="141"/>
      <c r="D23" s="141"/>
      <c r="E23" s="141"/>
    </row>
    <row r="27" ht="15.75" thickBot="1"/>
    <row r="28" spans="1:13" ht="16.5" thickBot="1" thickTop="1">
      <c r="A28" s="58"/>
      <c r="B28" s="151" t="s">
        <v>0</v>
      </c>
      <c r="C28" s="152"/>
      <c r="D28" s="152"/>
      <c r="E28" s="157" t="s">
        <v>26</v>
      </c>
      <c r="F28" s="152"/>
      <c r="G28" s="153"/>
      <c r="H28" s="151" t="s">
        <v>27</v>
      </c>
      <c r="I28" s="152"/>
      <c r="J28" s="153"/>
      <c r="K28" s="151" t="s">
        <v>28</v>
      </c>
      <c r="L28" s="152"/>
      <c r="M28" s="153"/>
    </row>
    <row r="29" spans="1:13" ht="16.5" thickBot="1" thickTop="1">
      <c r="A29" s="58"/>
      <c r="B29" s="60" t="s">
        <v>49</v>
      </c>
      <c r="C29" s="60" t="s">
        <v>2</v>
      </c>
      <c r="D29" s="72" t="s">
        <v>3</v>
      </c>
      <c r="E29" s="59" t="s">
        <v>49</v>
      </c>
      <c r="F29" s="60" t="s">
        <v>2</v>
      </c>
      <c r="G29" s="60" t="s">
        <v>3</v>
      </c>
      <c r="H29" s="60" t="s">
        <v>49</v>
      </c>
      <c r="I29" s="60" t="s">
        <v>2</v>
      </c>
      <c r="J29" s="60" t="s">
        <v>3</v>
      </c>
      <c r="K29" s="60" t="s">
        <v>49</v>
      </c>
      <c r="L29" s="60" t="s">
        <v>2</v>
      </c>
      <c r="M29" s="60" t="s">
        <v>3</v>
      </c>
    </row>
    <row r="30" spans="1:13" ht="15.75" thickTop="1">
      <c r="A30" s="65" t="s">
        <v>25</v>
      </c>
      <c r="B30" s="66">
        <v>1113114</v>
      </c>
      <c r="C30" s="66">
        <v>557577</v>
      </c>
      <c r="D30" s="66">
        <v>555537</v>
      </c>
      <c r="E30" s="66">
        <v>873414</v>
      </c>
      <c r="F30" s="66">
        <v>435294</v>
      </c>
      <c r="G30" s="66">
        <v>438120</v>
      </c>
      <c r="H30" s="66">
        <v>94875</v>
      </c>
      <c r="I30" s="66">
        <v>47437</v>
      </c>
      <c r="J30" s="66">
        <v>47438</v>
      </c>
      <c r="K30" s="66">
        <v>134460</v>
      </c>
      <c r="L30" s="66">
        <v>69402</v>
      </c>
      <c r="M30" s="66">
        <v>65058</v>
      </c>
    </row>
    <row r="31" spans="1:13" ht="15">
      <c r="A31" s="61" t="s">
        <v>7</v>
      </c>
      <c r="B31" s="62">
        <v>59618</v>
      </c>
      <c r="C31" s="62">
        <v>30810</v>
      </c>
      <c r="D31" s="62">
        <v>28808</v>
      </c>
      <c r="E31" s="62">
        <v>47353</v>
      </c>
      <c r="F31" s="62">
        <v>24472</v>
      </c>
      <c r="G31" s="62">
        <v>22881</v>
      </c>
      <c r="H31" s="62">
        <v>5034</v>
      </c>
      <c r="I31" s="62">
        <v>2596</v>
      </c>
      <c r="J31" s="62">
        <v>2438</v>
      </c>
      <c r="K31" s="62">
        <v>6800</v>
      </c>
      <c r="L31" s="62">
        <v>3514</v>
      </c>
      <c r="M31" s="62">
        <v>3286</v>
      </c>
    </row>
    <row r="32" spans="1:13" ht="15">
      <c r="A32" s="61" t="s">
        <v>8</v>
      </c>
      <c r="B32" s="62">
        <v>57151</v>
      </c>
      <c r="C32" s="62">
        <v>29401</v>
      </c>
      <c r="D32" s="62">
        <v>27750</v>
      </c>
      <c r="E32" s="62">
        <v>45168</v>
      </c>
      <c r="F32" s="62">
        <v>23296</v>
      </c>
      <c r="G32" s="62">
        <v>21872</v>
      </c>
      <c r="H32" s="62">
        <v>5112</v>
      </c>
      <c r="I32" s="62">
        <v>2602</v>
      </c>
      <c r="J32" s="62">
        <v>2510</v>
      </c>
      <c r="K32" s="62">
        <v>6445</v>
      </c>
      <c r="L32" s="62">
        <v>3278</v>
      </c>
      <c r="M32" s="62">
        <v>3167</v>
      </c>
    </row>
    <row r="33" spans="1:13" ht="15">
      <c r="A33" s="61" t="s">
        <v>9</v>
      </c>
      <c r="B33" s="62">
        <v>52643</v>
      </c>
      <c r="C33" s="62">
        <v>27062</v>
      </c>
      <c r="D33" s="62">
        <v>25581</v>
      </c>
      <c r="E33" s="62">
        <v>41567</v>
      </c>
      <c r="F33" s="62">
        <v>21404</v>
      </c>
      <c r="G33" s="62">
        <v>20163</v>
      </c>
      <c r="H33" s="62">
        <v>4843</v>
      </c>
      <c r="I33" s="62">
        <v>2442</v>
      </c>
      <c r="J33" s="62">
        <v>2401</v>
      </c>
      <c r="K33" s="62">
        <v>5815</v>
      </c>
      <c r="L33" s="62">
        <v>2990</v>
      </c>
      <c r="M33" s="62">
        <v>2825</v>
      </c>
    </row>
    <row r="34" spans="1:13" ht="15">
      <c r="A34" s="61" t="s">
        <v>10</v>
      </c>
      <c r="B34" s="62">
        <v>52970</v>
      </c>
      <c r="C34" s="62">
        <v>27116</v>
      </c>
      <c r="D34" s="62">
        <v>25854</v>
      </c>
      <c r="E34" s="62">
        <v>42121</v>
      </c>
      <c r="F34" s="62">
        <v>21570</v>
      </c>
      <c r="G34" s="62">
        <v>20551</v>
      </c>
      <c r="H34" s="62">
        <v>4473</v>
      </c>
      <c r="I34" s="62">
        <v>2313</v>
      </c>
      <c r="J34" s="62">
        <v>2160</v>
      </c>
      <c r="K34" s="62">
        <v>5968</v>
      </c>
      <c r="L34" s="62">
        <v>3030</v>
      </c>
      <c r="M34" s="62">
        <v>2938</v>
      </c>
    </row>
    <row r="35" spans="1:13" ht="15">
      <c r="A35" s="61" t="s">
        <v>11</v>
      </c>
      <c r="B35" s="62">
        <v>63674</v>
      </c>
      <c r="C35" s="62">
        <v>31793</v>
      </c>
      <c r="D35" s="62">
        <v>31881</v>
      </c>
      <c r="E35" s="62">
        <v>49809</v>
      </c>
      <c r="F35" s="62">
        <v>24871</v>
      </c>
      <c r="G35" s="62">
        <v>24938</v>
      </c>
      <c r="H35" s="62">
        <v>5287</v>
      </c>
      <c r="I35" s="62">
        <v>2634</v>
      </c>
      <c r="J35" s="62">
        <v>2653</v>
      </c>
      <c r="K35" s="62">
        <v>8004</v>
      </c>
      <c r="L35" s="62">
        <v>3992</v>
      </c>
      <c r="M35" s="62">
        <v>4012</v>
      </c>
    </row>
    <row r="36" spans="1:13" ht="15">
      <c r="A36" s="61" t="s">
        <v>12</v>
      </c>
      <c r="B36" s="62">
        <v>85954</v>
      </c>
      <c r="C36" s="62">
        <v>43078</v>
      </c>
      <c r="D36" s="62">
        <v>42876</v>
      </c>
      <c r="E36" s="62">
        <v>65665</v>
      </c>
      <c r="F36" s="62">
        <v>32779</v>
      </c>
      <c r="G36" s="62">
        <v>32886</v>
      </c>
      <c r="H36" s="62">
        <v>6877</v>
      </c>
      <c r="I36" s="62">
        <v>3442</v>
      </c>
      <c r="J36" s="62">
        <v>3435</v>
      </c>
      <c r="K36" s="62">
        <v>12467</v>
      </c>
      <c r="L36" s="62">
        <v>6388</v>
      </c>
      <c r="M36" s="62">
        <v>6079</v>
      </c>
    </row>
    <row r="37" spans="1:13" ht="15">
      <c r="A37" s="61" t="s">
        <v>13</v>
      </c>
      <c r="B37" s="62">
        <v>105469</v>
      </c>
      <c r="C37" s="62">
        <v>54482</v>
      </c>
      <c r="D37" s="62">
        <v>50987</v>
      </c>
      <c r="E37" s="62">
        <v>81132</v>
      </c>
      <c r="F37" s="62">
        <v>41760</v>
      </c>
      <c r="G37" s="62">
        <v>39372</v>
      </c>
      <c r="H37" s="62">
        <v>8540</v>
      </c>
      <c r="I37" s="62">
        <v>4328</v>
      </c>
      <c r="J37" s="62">
        <v>4212</v>
      </c>
      <c r="K37" s="62">
        <v>14582</v>
      </c>
      <c r="L37" s="62">
        <v>7759</v>
      </c>
      <c r="M37" s="62">
        <v>6823</v>
      </c>
    </row>
    <row r="38" spans="1:13" ht="15">
      <c r="A38" s="61" t="s">
        <v>14</v>
      </c>
      <c r="B38" s="62">
        <v>104994</v>
      </c>
      <c r="C38" s="62">
        <v>55062</v>
      </c>
      <c r="D38" s="62">
        <v>49932</v>
      </c>
      <c r="E38" s="62">
        <v>81336</v>
      </c>
      <c r="F38" s="62">
        <v>42455</v>
      </c>
      <c r="G38" s="62">
        <v>38881</v>
      </c>
      <c r="H38" s="62">
        <v>8768</v>
      </c>
      <c r="I38" s="62">
        <v>4511</v>
      </c>
      <c r="J38" s="62">
        <v>4257</v>
      </c>
      <c r="K38" s="62">
        <v>13797</v>
      </c>
      <c r="L38" s="62">
        <v>7494</v>
      </c>
      <c r="M38" s="62">
        <v>6303</v>
      </c>
    </row>
    <row r="39" spans="1:13" ht="15">
      <c r="A39" s="61" t="s">
        <v>15</v>
      </c>
      <c r="B39" s="62">
        <v>94068</v>
      </c>
      <c r="C39" s="62">
        <v>48943</v>
      </c>
      <c r="D39" s="62">
        <v>45125</v>
      </c>
      <c r="E39" s="62">
        <v>73498</v>
      </c>
      <c r="F39" s="62">
        <v>37984</v>
      </c>
      <c r="G39" s="62">
        <v>35514</v>
      </c>
      <c r="H39" s="62">
        <v>7970</v>
      </c>
      <c r="I39" s="62">
        <v>4205</v>
      </c>
      <c r="J39" s="62">
        <v>3765</v>
      </c>
      <c r="K39" s="62">
        <v>11649</v>
      </c>
      <c r="L39" s="62">
        <v>6212</v>
      </c>
      <c r="M39" s="62">
        <v>5437</v>
      </c>
    </row>
    <row r="40" spans="1:13" ht="15">
      <c r="A40" s="61" t="s">
        <v>16</v>
      </c>
      <c r="B40" s="62">
        <v>84659</v>
      </c>
      <c r="C40" s="62">
        <v>43298</v>
      </c>
      <c r="D40" s="62">
        <v>41361</v>
      </c>
      <c r="E40" s="62">
        <v>66234</v>
      </c>
      <c r="F40" s="62">
        <v>33690</v>
      </c>
      <c r="G40" s="62">
        <v>32544</v>
      </c>
      <c r="H40" s="62">
        <v>7300</v>
      </c>
      <c r="I40" s="62">
        <v>3660</v>
      </c>
      <c r="J40" s="62">
        <v>3640</v>
      </c>
      <c r="K40" s="62">
        <v>10324</v>
      </c>
      <c r="L40" s="62">
        <v>5515</v>
      </c>
      <c r="M40" s="62">
        <v>4809</v>
      </c>
    </row>
    <row r="41" spans="1:13" ht="15">
      <c r="A41" s="61" t="s">
        <v>17</v>
      </c>
      <c r="B41" s="62">
        <v>73650</v>
      </c>
      <c r="C41" s="62">
        <v>37073</v>
      </c>
      <c r="D41" s="62">
        <v>36577</v>
      </c>
      <c r="E41" s="62">
        <v>57449</v>
      </c>
      <c r="F41" s="62">
        <v>28748</v>
      </c>
      <c r="G41" s="62">
        <v>28701</v>
      </c>
      <c r="H41" s="62">
        <v>6308</v>
      </c>
      <c r="I41" s="62">
        <v>3165</v>
      </c>
      <c r="J41" s="62">
        <v>3143</v>
      </c>
      <c r="K41" s="62">
        <v>9253</v>
      </c>
      <c r="L41" s="62">
        <v>4805</v>
      </c>
      <c r="M41" s="62">
        <v>4448</v>
      </c>
    </row>
    <row r="42" spans="1:13" ht="15">
      <c r="A42" s="61" t="s">
        <v>18</v>
      </c>
      <c r="B42" s="62">
        <v>62834</v>
      </c>
      <c r="C42" s="62">
        <v>31433</v>
      </c>
      <c r="D42" s="62">
        <v>31401</v>
      </c>
      <c r="E42" s="62">
        <v>49310</v>
      </c>
      <c r="F42" s="62">
        <v>24519</v>
      </c>
      <c r="G42" s="62">
        <v>24791</v>
      </c>
      <c r="H42" s="62">
        <v>5431</v>
      </c>
      <c r="I42" s="62">
        <v>2756</v>
      </c>
      <c r="J42" s="62">
        <v>2675</v>
      </c>
      <c r="K42" s="62">
        <v>7539</v>
      </c>
      <c r="L42" s="62">
        <v>3874</v>
      </c>
      <c r="M42" s="62">
        <v>3665</v>
      </c>
    </row>
    <row r="43" spans="1:13" ht="15">
      <c r="A43" s="61" t="s">
        <v>19</v>
      </c>
      <c r="B43" s="62">
        <v>56759</v>
      </c>
      <c r="C43" s="62">
        <v>28074</v>
      </c>
      <c r="D43" s="62">
        <v>28685</v>
      </c>
      <c r="E43" s="62">
        <v>44617</v>
      </c>
      <c r="F43" s="62">
        <v>21879</v>
      </c>
      <c r="G43" s="62">
        <v>22738</v>
      </c>
      <c r="H43" s="62">
        <v>5124</v>
      </c>
      <c r="I43" s="62">
        <v>2513</v>
      </c>
      <c r="J43" s="62">
        <v>2611</v>
      </c>
      <c r="K43" s="62">
        <v>6479</v>
      </c>
      <c r="L43" s="62">
        <v>3389</v>
      </c>
      <c r="M43" s="62">
        <v>3090</v>
      </c>
    </row>
    <row r="44" spans="1:13" ht="15">
      <c r="A44" s="61" t="s">
        <v>20</v>
      </c>
      <c r="B44" s="62">
        <v>46967</v>
      </c>
      <c r="C44" s="62">
        <v>23037</v>
      </c>
      <c r="D44" s="62">
        <v>23930</v>
      </c>
      <c r="E44" s="62">
        <v>37704</v>
      </c>
      <c r="F44" s="62">
        <v>18373</v>
      </c>
      <c r="G44" s="62">
        <v>19331</v>
      </c>
      <c r="H44" s="62">
        <v>4054</v>
      </c>
      <c r="I44" s="62">
        <v>1988</v>
      </c>
      <c r="J44" s="62">
        <v>2066</v>
      </c>
      <c r="K44" s="62">
        <v>4774</v>
      </c>
      <c r="L44" s="62">
        <v>2458</v>
      </c>
      <c r="M44" s="62">
        <v>2316</v>
      </c>
    </row>
    <row r="45" spans="1:13" ht="15">
      <c r="A45" s="61" t="s">
        <v>21</v>
      </c>
      <c r="B45" s="62">
        <v>36200</v>
      </c>
      <c r="C45" s="62">
        <v>17249</v>
      </c>
      <c r="D45" s="62">
        <v>18951</v>
      </c>
      <c r="E45" s="62">
        <v>28859</v>
      </c>
      <c r="F45" s="62">
        <v>13692</v>
      </c>
      <c r="G45" s="62">
        <v>15167</v>
      </c>
      <c r="H45" s="62">
        <v>3441</v>
      </c>
      <c r="I45" s="62">
        <v>1633</v>
      </c>
      <c r="J45" s="62">
        <v>1808</v>
      </c>
      <c r="K45" s="62">
        <v>3550</v>
      </c>
      <c r="L45" s="62">
        <v>1751</v>
      </c>
      <c r="M45" s="62">
        <v>1799</v>
      </c>
    </row>
    <row r="46" spans="1:13" ht="15">
      <c r="A46" s="61" t="s">
        <v>22</v>
      </c>
      <c r="B46" s="62">
        <v>31887</v>
      </c>
      <c r="C46" s="62">
        <v>14004</v>
      </c>
      <c r="D46" s="62">
        <v>17883</v>
      </c>
      <c r="E46" s="62">
        <v>25919</v>
      </c>
      <c r="F46" s="62">
        <v>11263</v>
      </c>
      <c r="G46" s="62">
        <v>14656</v>
      </c>
      <c r="H46" s="62">
        <v>2651</v>
      </c>
      <c r="I46" s="62">
        <v>1224</v>
      </c>
      <c r="J46" s="62">
        <v>1427</v>
      </c>
      <c r="K46" s="62">
        <v>3053</v>
      </c>
      <c r="L46" s="62">
        <v>1393</v>
      </c>
      <c r="M46" s="62">
        <v>1660</v>
      </c>
    </row>
    <row r="47" spans="1:13" ht="15">
      <c r="A47" s="61" t="s">
        <v>23</v>
      </c>
      <c r="B47" s="62">
        <v>23172</v>
      </c>
      <c r="C47" s="62">
        <v>9044</v>
      </c>
      <c r="D47" s="62">
        <v>14128</v>
      </c>
      <c r="E47" s="62">
        <v>18905</v>
      </c>
      <c r="F47" s="62">
        <v>7271</v>
      </c>
      <c r="G47" s="62">
        <v>11634</v>
      </c>
      <c r="H47" s="62">
        <v>1906</v>
      </c>
      <c r="I47" s="62">
        <v>783</v>
      </c>
      <c r="J47" s="62">
        <v>1123</v>
      </c>
      <c r="K47" s="62">
        <v>2189</v>
      </c>
      <c r="L47" s="62">
        <v>910</v>
      </c>
      <c r="M47" s="62">
        <v>1279</v>
      </c>
    </row>
    <row r="48" spans="1:13" ht="15.75" thickBot="1">
      <c r="A48" s="63" t="s">
        <v>24</v>
      </c>
      <c r="B48" s="64">
        <v>20445</v>
      </c>
      <c r="C48" s="64">
        <v>6618</v>
      </c>
      <c r="D48" s="64">
        <v>13827</v>
      </c>
      <c r="E48" s="64">
        <v>16768</v>
      </c>
      <c r="F48" s="64">
        <v>5268</v>
      </c>
      <c r="G48" s="64">
        <v>11500</v>
      </c>
      <c r="H48" s="64">
        <v>1756</v>
      </c>
      <c r="I48" s="64">
        <v>642</v>
      </c>
      <c r="J48" s="64">
        <v>1114</v>
      </c>
      <c r="K48" s="64">
        <v>1772</v>
      </c>
      <c r="L48" s="64">
        <v>650</v>
      </c>
      <c r="M48" s="64">
        <v>1122</v>
      </c>
    </row>
    <row r="49" spans="10:13" ht="15.75" thickTop="1">
      <c r="J49" t="s">
        <v>55</v>
      </c>
      <c r="M49" s="73"/>
    </row>
  </sheetData>
  <sheetProtection/>
  <mergeCells count="6">
    <mergeCell ref="B28:D28"/>
    <mergeCell ref="E28:G28"/>
    <mergeCell ref="H28:J28"/>
    <mergeCell ref="K28:M28"/>
    <mergeCell ref="A3:E3"/>
    <mergeCell ref="B23:E23"/>
  </mergeCells>
  <printOptions/>
  <pageMargins left="0.75" right="0.75" top="1" bottom="1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0" zoomScaleNormal="70" zoomScalePageLayoutView="0" workbookViewId="0" topLeftCell="A5">
      <selection activeCell="X37" sqref="X37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72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.75">
      <c r="A5" s="96" t="s">
        <v>7</v>
      </c>
      <c r="B5" s="135">
        <f>$C31*-1</f>
        <v>-26947</v>
      </c>
      <c r="C5" s="135">
        <v>25512</v>
      </c>
      <c r="D5" s="77">
        <f aca="true" t="shared" si="0" ref="D5:D22">($B5*100/$B$30)</f>
        <v>-2.3001289752062024</v>
      </c>
      <c r="E5" s="77">
        <f aca="true" t="shared" si="1" ref="E5:E22">$C5*100/$B$30</f>
        <v>2.177640940195964</v>
      </c>
    </row>
    <row r="6" spans="1:5" ht="15.75">
      <c r="A6" s="96" t="s">
        <v>8</v>
      </c>
      <c r="B6" s="135">
        <f>$C32*-1</f>
        <v>-30214</v>
      </c>
      <c r="C6" s="135">
        <v>28672</v>
      </c>
      <c r="D6" s="77">
        <f t="shared" si="0"/>
        <v>-2.578991978954251</v>
      </c>
      <c r="E6" s="77">
        <f t="shared" si="1"/>
        <v>2.4473706897655485</v>
      </c>
    </row>
    <row r="7" spans="1:5" ht="15.75">
      <c r="A7" s="96" t="s">
        <v>9</v>
      </c>
      <c r="B7" s="135">
        <f aca="true" t="shared" si="2" ref="B7:B22">$C33*-1</f>
        <v>-31994</v>
      </c>
      <c r="C7" s="135">
        <v>30021</v>
      </c>
      <c r="D7" s="77">
        <f t="shared" si="0"/>
        <v>-2.7309283568763587</v>
      </c>
      <c r="E7" s="77">
        <f t="shared" si="1"/>
        <v>2.5625179784267416</v>
      </c>
    </row>
    <row r="8" spans="1:5" ht="15.75">
      <c r="A8" s="96" t="s">
        <v>10</v>
      </c>
      <c r="B8" s="135">
        <f t="shared" si="2"/>
        <v>-30221</v>
      </c>
      <c r="C8" s="135">
        <v>28575</v>
      </c>
      <c r="D8" s="77">
        <f t="shared" si="0"/>
        <v>-2.579589481564057</v>
      </c>
      <c r="E8" s="77">
        <f t="shared" si="1"/>
        <v>2.4390910107439505</v>
      </c>
    </row>
    <row r="9" spans="1:5" ht="15.75">
      <c r="A9" s="96" t="s">
        <v>11</v>
      </c>
      <c r="B9" s="135">
        <f t="shared" si="2"/>
        <v>-31715</v>
      </c>
      <c r="C9" s="135">
        <v>30532</v>
      </c>
      <c r="D9" s="77">
        <f t="shared" si="0"/>
        <v>-2.7071136099998037</v>
      </c>
      <c r="E9" s="77">
        <f t="shared" si="1"/>
        <v>2.6061356689425828</v>
      </c>
    </row>
    <row r="10" spans="1:5" ht="15.75">
      <c r="A10" s="96" t="s">
        <v>12</v>
      </c>
      <c r="B10" s="135">
        <f t="shared" si="2"/>
        <v>-37870</v>
      </c>
      <c r="C10" s="135">
        <v>37825</v>
      </c>
      <c r="D10" s="77">
        <f t="shared" si="0"/>
        <v>-3.2324891190506877</v>
      </c>
      <c r="E10" s="77">
        <f t="shared" si="1"/>
        <v>3.228648030844792</v>
      </c>
    </row>
    <row r="11" spans="1:5" ht="15.75">
      <c r="A11" s="96" t="s">
        <v>13</v>
      </c>
      <c r="B11" s="135">
        <f t="shared" si="2"/>
        <v>-42803</v>
      </c>
      <c r="C11" s="135">
        <v>42437</v>
      </c>
      <c r="D11" s="77">
        <f t="shared" si="0"/>
        <v>-3.6535577439325744</v>
      </c>
      <c r="E11" s="77">
        <f t="shared" si="1"/>
        <v>3.6223168931912872</v>
      </c>
    </row>
    <row r="12" spans="1:5" ht="15.75">
      <c r="A12" s="96" t="s">
        <v>14</v>
      </c>
      <c r="B12" s="135">
        <f t="shared" si="2"/>
        <v>-49346</v>
      </c>
      <c r="C12" s="135">
        <v>47601</v>
      </c>
      <c r="D12" s="77">
        <f t="shared" si="0"/>
        <v>-4.212051969069851</v>
      </c>
      <c r="E12" s="77">
        <f t="shared" si="1"/>
        <v>4.063103104196773</v>
      </c>
    </row>
    <row r="13" spans="1:5" ht="15.75">
      <c r="A13" s="96" t="s">
        <v>15</v>
      </c>
      <c r="B13" s="135">
        <f t="shared" si="2"/>
        <v>-54888</v>
      </c>
      <c r="C13" s="135">
        <v>50718</v>
      </c>
      <c r="D13" s="77">
        <f t="shared" si="0"/>
        <v>-4.6851033210048625</v>
      </c>
      <c r="E13" s="77">
        <f t="shared" si="1"/>
        <v>4.329162480591835</v>
      </c>
    </row>
    <row r="14" spans="1:5" ht="15.75">
      <c r="A14" s="96" t="s">
        <v>16</v>
      </c>
      <c r="B14" s="135">
        <f t="shared" si="2"/>
        <v>-52170</v>
      </c>
      <c r="C14" s="135">
        <v>48396</v>
      </c>
      <c r="D14" s="77">
        <f t="shared" si="0"/>
        <v>-4.4531015933687454</v>
      </c>
      <c r="E14" s="77">
        <f t="shared" si="1"/>
        <v>4.130962329167602</v>
      </c>
    </row>
    <row r="15" spans="1:5" ht="15.75">
      <c r="A15" s="96" t="s">
        <v>17</v>
      </c>
      <c r="B15" s="135">
        <f t="shared" si="2"/>
        <v>-45088</v>
      </c>
      <c r="C15" s="135">
        <v>43489</v>
      </c>
      <c r="D15" s="77">
        <f t="shared" si="0"/>
        <v>-3.848599667276404</v>
      </c>
      <c r="E15" s="77">
        <f t="shared" si="1"/>
        <v>3.7121129996935665</v>
      </c>
    </row>
    <row r="16" spans="1:5" ht="15.75">
      <c r="A16" s="96" t="s">
        <v>18</v>
      </c>
      <c r="B16" s="135">
        <f t="shared" si="2"/>
        <v>-38357</v>
      </c>
      <c r="C16" s="135">
        <v>38863</v>
      </c>
      <c r="D16" s="77">
        <f t="shared" si="0"/>
        <v>-3.274058229190051</v>
      </c>
      <c r="E16" s="77">
        <f t="shared" si="1"/>
        <v>3.317249132127459</v>
      </c>
    </row>
    <row r="17" spans="1:5" ht="15.75">
      <c r="A17" s="96" t="s">
        <v>19</v>
      </c>
      <c r="B17" s="135">
        <f t="shared" si="2"/>
        <v>-31164</v>
      </c>
      <c r="C17" s="135">
        <v>32901</v>
      </c>
      <c r="D17" s="77">
        <f t="shared" si="0"/>
        <v>-2.6600816188564993</v>
      </c>
      <c r="E17" s="77">
        <f t="shared" si="1"/>
        <v>2.8083476236040847</v>
      </c>
    </row>
    <row r="18" spans="1:5" ht="15.75">
      <c r="A18" s="96" t="s">
        <v>20</v>
      </c>
      <c r="B18" s="135">
        <f t="shared" si="2"/>
        <v>-25795</v>
      </c>
      <c r="C18" s="135">
        <v>27371</v>
      </c>
      <c r="D18" s="77">
        <f t="shared" si="0"/>
        <v>-2.201797117135265</v>
      </c>
      <c r="E18" s="77">
        <f t="shared" si="1"/>
        <v>2.336320561857311</v>
      </c>
    </row>
    <row r="19" spans="1:5" ht="15.75">
      <c r="A19" s="96" t="s">
        <v>21</v>
      </c>
      <c r="B19" s="135">
        <f t="shared" si="2"/>
        <v>-21924</v>
      </c>
      <c r="C19" s="135">
        <v>24362</v>
      </c>
      <c r="D19" s="77">
        <f t="shared" si="0"/>
        <v>-1.871378173912524</v>
      </c>
      <c r="E19" s="77">
        <f t="shared" si="1"/>
        <v>2.0794797971563996</v>
      </c>
    </row>
    <row r="20" spans="1:5" ht="15.75">
      <c r="A20" s="96" t="s">
        <v>22</v>
      </c>
      <c r="B20" s="135">
        <f t="shared" si="2"/>
        <v>-15501</v>
      </c>
      <c r="C20" s="135">
        <v>18729</v>
      </c>
      <c r="D20" s="77">
        <f t="shared" si="0"/>
        <v>-1.323126850657637</v>
      </c>
      <c r="E20" s="77">
        <f t="shared" si="1"/>
        <v>1.598660911293909</v>
      </c>
    </row>
    <row r="21" spans="1:5" ht="15.75">
      <c r="A21" s="96" t="s">
        <v>23</v>
      </c>
      <c r="B21" s="135">
        <f t="shared" si="2"/>
        <v>-9616</v>
      </c>
      <c r="C21" s="135">
        <v>13847</v>
      </c>
      <c r="D21" s="77">
        <f t="shared" si="0"/>
        <v>-0.8207978708421287</v>
      </c>
      <c r="E21" s="77">
        <f t="shared" si="1"/>
        <v>1.1819455197120379</v>
      </c>
    </row>
    <row r="22" spans="1:5" ht="15.75">
      <c r="A22" s="98" t="s">
        <v>24</v>
      </c>
      <c r="B22" s="135">
        <f t="shared" si="2"/>
        <v>-8685</v>
      </c>
      <c r="C22" s="135">
        <v>17394</v>
      </c>
      <c r="D22" s="77">
        <f t="shared" si="0"/>
        <v>-0.7413300237379251</v>
      </c>
      <c r="E22" s="77">
        <f t="shared" si="1"/>
        <v>1.484708627852328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.75">
      <c r="A30" s="65" t="s">
        <v>25</v>
      </c>
      <c r="B30" s="135">
        <v>1171543</v>
      </c>
      <c r="C30" s="135">
        <v>584298</v>
      </c>
      <c r="D30" s="135">
        <v>587245</v>
      </c>
      <c r="E30" s="135">
        <v>912171</v>
      </c>
      <c r="F30" s="135">
        <v>452882</v>
      </c>
      <c r="G30" s="135">
        <v>459289</v>
      </c>
      <c r="H30" s="135">
        <v>95641</v>
      </c>
      <c r="I30" s="135">
        <v>47611</v>
      </c>
      <c r="J30" s="135">
        <v>48030</v>
      </c>
      <c r="K30" s="135">
        <v>151827</v>
      </c>
      <c r="L30" s="135">
        <v>77577</v>
      </c>
      <c r="M30" s="135">
        <v>74250</v>
      </c>
      <c r="N30" s="135">
        <v>11904</v>
      </c>
      <c r="O30" s="135">
        <v>6228</v>
      </c>
      <c r="P30" s="135">
        <v>5676</v>
      </c>
    </row>
    <row r="31" spans="1:16" ht="15.75">
      <c r="A31" s="61" t="s">
        <v>7</v>
      </c>
      <c r="B31" s="135">
        <v>52459</v>
      </c>
      <c r="C31" s="135">
        <v>26947</v>
      </c>
      <c r="D31" s="135">
        <v>25512</v>
      </c>
      <c r="E31" s="135">
        <v>41217</v>
      </c>
      <c r="F31" s="135">
        <v>21113</v>
      </c>
      <c r="G31" s="135">
        <v>20104</v>
      </c>
      <c r="H31" s="135">
        <v>3895</v>
      </c>
      <c r="I31" s="135">
        <v>2011</v>
      </c>
      <c r="J31" s="135">
        <v>1884</v>
      </c>
      <c r="K31" s="135">
        <v>6877</v>
      </c>
      <c r="L31" s="135">
        <v>3565</v>
      </c>
      <c r="M31" s="135">
        <v>3312</v>
      </c>
      <c r="N31" s="135">
        <v>470</v>
      </c>
      <c r="O31" s="135">
        <v>258</v>
      </c>
      <c r="P31" s="135">
        <v>212</v>
      </c>
    </row>
    <row r="32" spans="1:16" ht="15.75">
      <c r="A32" s="61" t="s">
        <v>8</v>
      </c>
      <c r="B32" s="135">
        <v>58886</v>
      </c>
      <c r="C32" s="135">
        <v>30214</v>
      </c>
      <c r="D32" s="135">
        <v>28672</v>
      </c>
      <c r="E32" s="135">
        <v>46583</v>
      </c>
      <c r="F32" s="135">
        <v>23994</v>
      </c>
      <c r="G32" s="135">
        <v>22589</v>
      </c>
      <c r="H32" s="135">
        <v>4487</v>
      </c>
      <c r="I32" s="135">
        <v>2299</v>
      </c>
      <c r="J32" s="135">
        <v>2188</v>
      </c>
      <c r="K32" s="135">
        <v>7284</v>
      </c>
      <c r="L32" s="135">
        <v>3663</v>
      </c>
      <c r="M32" s="135">
        <v>3621</v>
      </c>
      <c r="N32" s="135">
        <v>532</v>
      </c>
      <c r="O32" s="135">
        <v>258</v>
      </c>
      <c r="P32" s="135">
        <v>274</v>
      </c>
    </row>
    <row r="33" spans="1:16" ht="15.75">
      <c r="A33" s="61" t="s">
        <v>9</v>
      </c>
      <c r="B33" s="135">
        <v>62015</v>
      </c>
      <c r="C33" s="135">
        <v>31994</v>
      </c>
      <c r="D33" s="135">
        <v>30021</v>
      </c>
      <c r="E33" s="135">
        <v>49160</v>
      </c>
      <c r="F33" s="135">
        <v>25365</v>
      </c>
      <c r="G33" s="135">
        <v>23795</v>
      </c>
      <c r="H33" s="135">
        <v>5123</v>
      </c>
      <c r="I33" s="135">
        <v>2638</v>
      </c>
      <c r="J33" s="135">
        <v>2485</v>
      </c>
      <c r="K33" s="135">
        <v>7268</v>
      </c>
      <c r="L33" s="135">
        <v>3745</v>
      </c>
      <c r="M33" s="135">
        <v>3523</v>
      </c>
      <c r="N33" s="135">
        <v>464</v>
      </c>
      <c r="O33" s="135">
        <v>246</v>
      </c>
      <c r="P33" s="135">
        <v>218</v>
      </c>
    </row>
    <row r="34" spans="1:16" ht="15.75">
      <c r="A34" s="61" t="s">
        <v>10</v>
      </c>
      <c r="B34" s="135">
        <v>58796</v>
      </c>
      <c r="C34" s="135">
        <v>30221</v>
      </c>
      <c r="D34" s="135">
        <v>28575</v>
      </c>
      <c r="E34" s="135">
        <v>46721</v>
      </c>
      <c r="F34" s="135">
        <v>24099</v>
      </c>
      <c r="G34" s="135">
        <v>22622</v>
      </c>
      <c r="H34" s="135">
        <v>5122</v>
      </c>
      <c r="I34" s="135">
        <v>2572</v>
      </c>
      <c r="J34" s="135">
        <v>2550</v>
      </c>
      <c r="K34" s="135">
        <v>6528</v>
      </c>
      <c r="L34" s="135">
        <v>3328</v>
      </c>
      <c r="M34" s="135">
        <v>3200</v>
      </c>
      <c r="N34" s="135">
        <v>425</v>
      </c>
      <c r="O34" s="135">
        <v>222</v>
      </c>
      <c r="P34" s="135">
        <v>203</v>
      </c>
    </row>
    <row r="35" spans="1:16" ht="15.75">
      <c r="A35" s="61" t="s">
        <v>11</v>
      </c>
      <c r="B35" s="135">
        <v>62247</v>
      </c>
      <c r="C35" s="135">
        <v>31715</v>
      </c>
      <c r="D35" s="135">
        <v>30532</v>
      </c>
      <c r="E35" s="135">
        <v>49361</v>
      </c>
      <c r="F35" s="135">
        <v>25087</v>
      </c>
      <c r="G35" s="135">
        <v>24274</v>
      </c>
      <c r="H35" s="135">
        <v>5181</v>
      </c>
      <c r="I35" s="135">
        <v>2624</v>
      </c>
      <c r="J35" s="135">
        <v>2557</v>
      </c>
      <c r="K35" s="135">
        <v>7113</v>
      </c>
      <c r="L35" s="135">
        <v>3699</v>
      </c>
      <c r="M35" s="135">
        <v>3414</v>
      </c>
      <c r="N35" s="135">
        <v>592</v>
      </c>
      <c r="O35" s="135">
        <v>305</v>
      </c>
      <c r="P35" s="135">
        <v>287</v>
      </c>
    </row>
    <row r="36" spans="1:16" ht="15.75">
      <c r="A36" s="61" t="s">
        <v>12</v>
      </c>
      <c r="B36" s="135">
        <v>75695</v>
      </c>
      <c r="C36" s="135">
        <v>37870</v>
      </c>
      <c r="D36" s="135">
        <v>37825</v>
      </c>
      <c r="E36" s="135">
        <v>58585</v>
      </c>
      <c r="F36" s="135">
        <v>29317</v>
      </c>
      <c r="G36" s="135">
        <v>29268</v>
      </c>
      <c r="H36" s="135">
        <v>5625</v>
      </c>
      <c r="I36" s="135">
        <v>2806</v>
      </c>
      <c r="J36" s="135">
        <v>2819</v>
      </c>
      <c r="K36" s="135">
        <v>10580</v>
      </c>
      <c r="L36" s="135">
        <v>5302</v>
      </c>
      <c r="M36" s="135">
        <v>5278</v>
      </c>
      <c r="N36" s="135">
        <v>905</v>
      </c>
      <c r="O36" s="135">
        <v>445</v>
      </c>
      <c r="P36" s="135">
        <v>460</v>
      </c>
    </row>
    <row r="37" spans="1:16" ht="15.75">
      <c r="A37" s="61" t="s">
        <v>13</v>
      </c>
      <c r="B37" s="135">
        <v>85240</v>
      </c>
      <c r="C37" s="135">
        <v>42803</v>
      </c>
      <c r="D37" s="135">
        <v>42437</v>
      </c>
      <c r="E37" s="135">
        <v>63628</v>
      </c>
      <c r="F37" s="135">
        <v>31972</v>
      </c>
      <c r="G37" s="135">
        <v>31656</v>
      </c>
      <c r="H37" s="135">
        <v>6263</v>
      </c>
      <c r="I37" s="135">
        <v>3116</v>
      </c>
      <c r="J37" s="135">
        <v>3147</v>
      </c>
      <c r="K37" s="135">
        <v>14167</v>
      </c>
      <c r="L37" s="135">
        <v>7113</v>
      </c>
      <c r="M37" s="135">
        <v>7054</v>
      </c>
      <c r="N37" s="135">
        <v>1182</v>
      </c>
      <c r="O37" s="135">
        <v>602</v>
      </c>
      <c r="P37" s="135">
        <v>580</v>
      </c>
    </row>
    <row r="38" spans="1:16" ht="15.75">
      <c r="A38" s="61" t="s">
        <v>14</v>
      </c>
      <c r="B38" s="135">
        <v>96947</v>
      </c>
      <c r="C38" s="135">
        <v>49346</v>
      </c>
      <c r="D38" s="135">
        <v>47601</v>
      </c>
      <c r="E38" s="135">
        <v>72712</v>
      </c>
      <c r="F38" s="135">
        <v>36953</v>
      </c>
      <c r="G38" s="135">
        <v>35759</v>
      </c>
      <c r="H38" s="135">
        <v>7255</v>
      </c>
      <c r="I38" s="135">
        <v>3606</v>
      </c>
      <c r="J38" s="135">
        <v>3649</v>
      </c>
      <c r="K38" s="135">
        <v>15714</v>
      </c>
      <c r="L38" s="135">
        <v>8106</v>
      </c>
      <c r="M38" s="135">
        <v>7608</v>
      </c>
      <c r="N38" s="135">
        <v>1266</v>
      </c>
      <c r="O38" s="135">
        <v>681</v>
      </c>
      <c r="P38" s="135">
        <v>585</v>
      </c>
    </row>
    <row r="39" spans="1:16" ht="15.75">
      <c r="A39" s="61" t="s">
        <v>15</v>
      </c>
      <c r="B39" s="135">
        <v>105606</v>
      </c>
      <c r="C39" s="135">
        <v>54888</v>
      </c>
      <c r="D39" s="135">
        <v>50718</v>
      </c>
      <c r="E39" s="135">
        <v>80721</v>
      </c>
      <c r="F39" s="135">
        <v>41725</v>
      </c>
      <c r="G39" s="135">
        <v>38996</v>
      </c>
      <c r="H39" s="135">
        <v>8182</v>
      </c>
      <c r="I39" s="135">
        <v>4185</v>
      </c>
      <c r="J39" s="135">
        <v>3997</v>
      </c>
      <c r="K39" s="135">
        <v>15471</v>
      </c>
      <c r="L39" s="135">
        <v>8304</v>
      </c>
      <c r="M39" s="135">
        <v>7167</v>
      </c>
      <c r="N39" s="135">
        <v>1232</v>
      </c>
      <c r="O39" s="135">
        <v>674</v>
      </c>
      <c r="P39" s="135">
        <v>558</v>
      </c>
    </row>
    <row r="40" spans="1:16" ht="15.75">
      <c r="A40" s="61" t="s">
        <v>16</v>
      </c>
      <c r="B40" s="135">
        <v>100566</v>
      </c>
      <c r="C40" s="135">
        <v>52170</v>
      </c>
      <c r="D40" s="135">
        <v>48396</v>
      </c>
      <c r="E40" s="135">
        <v>77695</v>
      </c>
      <c r="F40" s="135">
        <v>40027</v>
      </c>
      <c r="G40" s="135">
        <v>37668</v>
      </c>
      <c r="H40" s="135">
        <v>8311</v>
      </c>
      <c r="I40" s="135">
        <v>4325</v>
      </c>
      <c r="J40" s="135">
        <v>3986</v>
      </c>
      <c r="K40" s="135">
        <v>13433</v>
      </c>
      <c r="L40" s="135">
        <v>7192</v>
      </c>
      <c r="M40" s="135">
        <v>6241</v>
      </c>
      <c r="N40" s="135">
        <v>1127</v>
      </c>
      <c r="O40" s="135">
        <v>626</v>
      </c>
      <c r="P40" s="135">
        <v>501</v>
      </c>
    </row>
    <row r="41" spans="1:16" ht="15.75">
      <c r="A41" s="61" t="s">
        <v>17</v>
      </c>
      <c r="B41" s="135">
        <v>88577</v>
      </c>
      <c r="C41" s="135">
        <v>45088</v>
      </c>
      <c r="D41" s="135">
        <v>43489</v>
      </c>
      <c r="E41" s="135">
        <v>69000</v>
      </c>
      <c r="F41" s="135">
        <v>34843</v>
      </c>
      <c r="G41" s="135">
        <v>34157</v>
      </c>
      <c r="H41" s="135">
        <v>7575</v>
      </c>
      <c r="I41" s="135">
        <v>3868</v>
      </c>
      <c r="J41" s="135">
        <v>3707</v>
      </c>
      <c r="K41" s="135">
        <v>11034</v>
      </c>
      <c r="L41" s="135">
        <v>5853</v>
      </c>
      <c r="M41" s="135">
        <v>5181</v>
      </c>
      <c r="N41" s="135">
        <v>968</v>
      </c>
      <c r="O41" s="135">
        <v>524</v>
      </c>
      <c r="P41" s="135">
        <v>444</v>
      </c>
    </row>
    <row r="42" spans="1:16" ht="15.75">
      <c r="A42" s="61" t="s">
        <v>18</v>
      </c>
      <c r="B42" s="135">
        <v>77220</v>
      </c>
      <c r="C42" s="135">
        <v>38357</v>
      </c>
      <c r="D42" s="135">
        <v>38863</v>
      </c>
      <c r="E42" s="135">
        <v>60258</v>
      </c>
      <c r="F42" s="135">
        <v>29709</v>
      </c>
      <c r="G42" s="135">
        <v>30549</v>
      </c>
      <c r="H42" s="135">
        <v>6798</v>
      </c>
      <c r="I42" s="135">
        <v>3387</v>
      </c>
      <c r="J42" s="135">
        <v>3411</v>
      </c>
      <c r="K42" s="135">
        <v>9416</v>
      </c>
      <c r="L42" s="135">
        <v>4852</v>
      </c>
      <c r="M42" s="135">
        <v>4564</v>
      </c>
      <c r="N42" s="135">
        <v>748</v>
      </c>
      <c r="O42" s="135">
        <v>409</v>
      </c>
      <c r="P42" s="135">
        <v>339</v>
      </c>
    </row>
    <row r="43" spans="1:16" ht="15.75">
      <c r="A43" s="61" t="s">
        <v>19</v>
      </c>
      <c r="B43" s="135">
        <v>64065</v>
      </c>
      <c r="C43" s="135">
        <v>31164</v>
      </c>
      <c r="D43" s="135">
        <v>32901</v>
      </c>
      <c r="E43" s="135">
        <v>49965</v>
      </c>
      <c r="F43" s="135">
        <v>24172</v>
      </c>
      <c r="G43" s="135">
        <v>25793</v>
      </c>
      <c r="H43" s="135">
        <v>5717</v>
      </c>
      <c r="I43" s="135">
        <v>2776</v>
      </c>
      <c r="J43" s="135">
        <v>2941</v>
      </c>
      <c r="K43" s="135">
        <v>7851</v>
      </c>
      <c r="L43" s="135">
        <v>3921</v>
      </c>
      <c r="M43" s="135">
        <v>3930</v>
      </c>
      <c r="N43" s="135">
        <v>532</v>
      </c>
      <c r="O43" s="135">
        <v>295</v>
      </c>
      <c r="P43" s="135">
        <v>237</v>
      </c>
    </row>
    <row r="44" spans="1:16" ht="15.75">
      <c r="A44" s="61" t="s">
        <v>20</v>
      </c>
      <c r="B44" s="135">
        <v>53166</v>
      </c>
      <c r="C44" s="135">
        <v>25795</v>
      </c>
      <c r="D44" s="135">
        <v>27371</v>
      </c>
      <c r="E44" s="135">
        <v>41922</v>
      </c>
      <c r="F44" s="135">
        <v>20143</v>
      </c>
      <c r="G44" s="135">
        <v>21779</v>
      </c>
      <c r="H44" s="135">
        <v>4748</v>
      </c>
      <c r="I44" s="135">
        <v>2390</v>
      </c>
      <c r="J44" s="135">
        <v>2358</v>
      </c>
      <c r="K44" s="135">
        <v>6076</v>
      </c>
      <c r="L44" s="135">
        <v>3048</v>
      </c>
      <c r="M44" s="135">
        <v>3028</v>
      </c>
      <c r="N44" s="135">
        <v>420</v>
      </c>
      <c r="O44" s="135">
        <v>214</v>
      </c>
      <c r="P44" s="135">
        <v>206</v>
      </c>
    </row>
    <row r="45" spans="1:16" ht="15.75">
      <c r="A45" s="61" t="s">
        <v>21</v>
      </c>
      <c r="B45" s="135">
        <v>46286</v>
      </c>
      <c r="C45" s="135">
        <v>21924</v>
      </c>
      <c r="D45" s="135">
        <v>24362</v>
      </c>
      <c r="E45" s="135">
        <v>36709</v>
      </c>
      <c r="F45" s="135">
        <v>17235</v>
      </c>
      <c r="G45" s="135">
        <v>19474</v>
      </c>
      <c r="H45" s="135">
        <v>4178</v>
      </c>
      <c r="I45" s="135">
        <v>2001</v>
      </c>
      <c r="J45" s="135">
        <v>2177</v>
      </c>
      <c r="K45" s="135">
        <v>5020</v>
      </c>
      <c r="L45" s="135">
        <v>2507</v>
      </c>
      <c r="M45" s="135">
        <v>2513</v>
      </c>
      <c r="N45" s="135">
        <v>379</v>
      </c>
      <c r="O45" s="135">
        <v>181</v>
      </c>
      <c r="P45" s="135">
        <v>198</v>
      </c>
    </row>
    <row r="46" spans="1:16" ht="15.75">
      <c r="A46" s="61" t="s">
        <v>22</v>
      </c>
      <c r="B46" s="135">
        <v>34230</v>
      </c>
      <c r="C46" s="135">
        <v>15501</v>
      </c>
      <c r="D46" s="135">
        <v>18729</v>
      </c>
      <c r="E46" s="135">
        <v>27845</v>
      </c>
      <c r="F46" s="135">
        <v>12554</v>
      </c>
      <c r="G46" s="135">
        <v>15291</v>
      </c>
      <c r="H46" s="135">
        <v>2874</v>
      </c>
      <c r="I46" s="135">
        <v>1305</v>
      </c>
      <c r="J46" s="135">
        <v>1569</v>
      </c>
      <c r="K46" s="135">
        <v>3236</v>
      </c>
      <c r="L46" s="135">
        <v>1507</v>
      </c>
      <c r="M46" s="135">
        <v>1729</v>
      </c>
      <c r="N46" s="135">
        <v>275</v>
      </c>
      <c r="O46" s="135">
        <v>135</v>
      </c>
      <c r="P46" s="135">
        <v>140</v>
      </c>
    </row>
    <row r="47" spans="1:16" ht="15.75">
      <c r="A47" s="61" t="s">
        <v>23</v>
      </c>
      <c r="B47" s="135">
        <v>23463</v>
      </c>
      <c r="C47" s="135">
        <v>9616</v>
      </c>
      <c r="D47" s="135">
        <v>13847</v>
      </c>
      <c r="E47" s="135">
        <v>18800</v>
      </c>
      <c r="F47" s="135">
        <v>7633</v>
      </c>
      <c r="G47" s="135">
        <v>11167</v>
      </c>
      <c r="H47" s="135">
        <v>2188</v>
      </c>
      <c r="I47" s="135">
        <v>954</v>
      </c>
      <c r="J47" s="135">
        <v>1234</v>
      </c>
      <c r="K47" s="135">
        <v>2279</v>
      </c>
      <c r="L47" s="135">
        <v>950</v>
      </c>
      <c r="M47" s="135">
        <v>1329</v>
      </c>
      <c r="N47" s="135">
        <v>196</v>
      </c>
      <c r="O47" s="135">
        <v>79</v>
      </c>
      <c r="P47" s="135">
        <v>117</v>
      </c>
    </row>
    <row r="48" spans="1:16" ht="16.5" thickBot="1">
      <c r="A48" s="86" t="s">
        <v>24</v>
      </c>
      <c r="B48" s="135">
        <v>26079</v>
      </c>
      <c r="C48" s="135">
        <v>8685</v>
      </c>
      <c r="D48" s="135">
        <v>17394</v>
      </c>
      <c r="E48" s="135">
        <v>21289</v>
      </c>
      <c r="F48" s="135">
        <v>6941</v>
      </c>
      <c r="G48" s="135">
        <v>14348</v>
      </c>
      <c r="H48" s="135">
        <v>2119</v>
      </c>
      <c r="I48" s="135">
        <v>748</v>
      </c>
      <c r="J48" s="135">
        <v>1371</v>
      </c>
      <c r="K48" s="135">
        <v>2480</v>
      </c>
      <c r="L48" s="135">
        <v>922</v>
      </c>
      <c r="M48" s="135">
        <v>1558</v>
      </c>
      <c r="N48" s="135">
        <v>191</v>
      </c>
      <c r="O48" s="135">
        <v>74</v>
      </c>
      <c r="P48" s="135">
        <v>117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4"/>
  <sheetViews>
    <sheetView zoomScale="80" zoomScaleNormal="80" zoomScalePageLayoutView="0" workbookViewId="0" topLeftCell="A1">
      <selection activeCell="A24" sqref="A24:D24"/>
    </sheetView>
  </sheetViews>
  <sheetFormatPr defaultColWidth="11.421875" defaultRowHeight="15"/>
  <sheetData>
    <row r="1" spans="1:4" ht="18.75">
      <c r="A1" s="56" t="s">
        <v>53</v>
      </c>
      <c r="B1" s="57"/>
      <c r="C1" s="57"/>
      <c r="D1" s="57"/>
    </row>
    <row r="2" ht="15.75" thickBot="1"/>
    <row r="3" spans="1:4" ht="16.5" thickBot="1" thickTop="1">
      <c r="A3" s="58"/>
      <c r="B3" s="157" t="s">
        <v>26</v>
      </c>
      <c r="C3" s="152"/>
      <c r="D3" s="153"/>
    </row>
    <row r="4" spans="1:4" ht="16.5" thickBot="1" thickTop="1">
      <c r="A4" s="58"/>
      <c r="B4" s="59" t="s">
        <v>49</v>
      </c>
      <c r="C4" s="60" t="s">
        <v>2</v>
      </c>
      <c r="D4" s="60" t="s">
        <v>3</v>
      </c>
    </row>
    <row r="5" spans="1:4" ht="15.75" thickTop="1">
      <c r="A5" s="61" t="s">
        <v>7</v>
      </c>
      <c r="B5" s="62">
        <v>47353</v>
      </c>
      <c r="C5" s="62">
        <v>-24472</v>
      </c>
      <c r="D5" s="62">
        <v>22881</v>
      </c>
    </row>
    <row r="6" spans="1:4" ht="15">
      <c r="A6" s="61" t="s">
        <v>8</v>
      </c>
      <c r="B6" s="62">
        <v>45168</v>
      </c>
      <c r="C6" s="62">
        <v>-23296</v>
      </c>
      <c r="D6" s="62">
        <v>21872</v>
      </c>
    </row>
    <row r="7" spans="1:4" ht="15">
      <c r="A7" s="61" t="s">
        <v>9</v>
      </c>
      <c r="B7" s="62">
        <v>41567</v>
      </c>
      <c r="C7" s="62">
        <v>-21404</v>
      </c>
      <c r="D7" s="62">
        <v>20163</v>
      </c>
    </row>
    <row r="8" spans="1:4" ht="15">
      <c r="A8" s="61" t="s">
        <v>10</v>
      </c>
      <c r="B8" s="62">
        <v>42121</v>
      </c>
      <c r="C8" s="62">
        <v>-21570</v>
      </c>
      <c r="D8" s="62">
        <v>20551</v>
      </c>
    </row>
    <row r="9" spans="1:4" ht="15">
      <c r="A9" s="61" t="s">
        <v>11</v>
      </c>
      <c r="B9" s="62">
        <v>49809</v>
      </c>
      <c r="C9" s="62">
        <v>-24871</v>
      </c>
      <c r="D9" s="62">
        <v>24938</v>
      </c>
    </row>
    <row r="10" spans="1:4" ht="15">
      <c r="A10" s="61" t="s">
        <v>12</v>
      </c>
      <c r="B10" s="62">
        <v>65665</v>
      </c>
      <c r="C10" s="62">
        <v>-32779</v>
      </c>
      <c r="D10" s="62">
        <v>32886</v>
      </c>
    </row>
    <row r="11" spans="1:4" ht="15">
      <c r="A11" s="61" t="s">
        <v>13</v>
      </c>
      <c r="B11" s="62">
        <v>81132</v>
      </c>
      <c r="C11" s="62">
        <v>-41760</v>
      </c>
      <c r="D11" s="62">
        <v>39372</v>
      </c>
    </row>
    <row r="12" spans="1:4" ht="15">
      <c r="A12" s="61" t="s">
        <v>14</v>
      </c>
      <c r="B12" s="62">
        <v>81336</v>
      </c>
      <c r="C12" s="62">
        <v>-42455</v>
      </c>
      <c r="D12" s="62">
        <v>38881</v>
      </c>
    </row>
    <row r="13" spans="1:4" ht="15">
      <c r="A13" s="61" t="s">
        <v>15</v>
      </c>
      <c r="B13" s="62">
        <v>73498</v>
      </c>
      <c r="C13" s="62">
        <v>-37984</v>
      </c>
      <c r="D13" s="62">
        <v>35514</v>
      </c>
    </row>
    <row r="14" spans="1:4" ht="15">
      <c r="A14" s="61" t="s">
        <v>16</v>
      </c>
      <c r="B14" s="62">
        <v>66234</v>
      </c>
      <c r="C14" s="62">
        <v>-33690</v>
      </c>
      <c r="D14" s="62">
        <v>32544</v>
      </c>
    </row>
    <row r="15" spans="1:4" ht="15">
      <c r="A15" s="61" t="s">
        <v>17</v>
      </c>
      <c r="B15" s="62">
        <v>57449</v>
      </c>
      <c r="C15" s="62">
        <v>-28748</v>
      </c>
      <c r="D15" s="62">
        <v>28701</v>
      </c>
    </row>
    <row r="16" spans="1:4" ht="15">
      <c r="A16" s="61" t="s">
        <v>18</v>
      </c>
      <c r="B16" s="62">
        <v>49310</v>
      </c>
      <c r="C16" s="62">
        <v>-24519</v>
      </c>
      <c r="D16" s="62">
        <v>24791</v>
      </c>
    </row>
    <row r="17" spans="1:4" ht="15">
      <c r="A17" s="61" t="s">
        <v>19</v>
      </c>
      <c r="B17" s="62">
        <v>44617</v>
      </c>
      <c r="C17" s="62">
        <v>-21879</v>
      </c>
      <c r="D17" s="62">
        <v>22738</v>
      </c>
    </row>
    <row r="18" spans="1:4" ht="15">
      <c r="A18" s="61" t="s">
        <v>20</v>
      </c>
      <c r="B18" s="62">
        <v>37704</v>
      </c>
      <c r="C18" s="62">
        <v>-18373</v>
      </c>
      <c r="D18" s="62">
        <v>19331</v>
      </c>
    </row>
    <row r="19" spans="1:4" ht="15">
      <c r="A19" s="61" t="s">
        <v>21</v>
      </c>
      <c r="B19" s="62">
        <v>28859</v>
      </c>
      <c r="C19" s="62">
        <v>-13692</v>
      </c>
      <c r="D19" s="62">
        <v>15167</v>
      </c>
    </row>
    <row r="20" spans="1:4" ht="15">
      <c r="A20" s="61" t="s">
        <v>22</v>
      </c>
      <c r="B20" s="62">
        <v>25919</v>
      </c>
      <c r="C20" s="62">
        <v>-11263</v>
      </c>
      <c r="D20" s="62">
        <v>14656</v>
      </c>
    </row>
    <row r="21" spans="1:4" ht="15">
      <c r="A21" s="61" t="s">
        <v>23</v>
      </c>
      <c r="B21" s="62">
        <v>18905</v>
      </c>
      <c r="C21" s="62">
        <v>-7271</v>
      </c>
      <c r="D21" s="62">
        <v>11634</v>
      </c>
    </row>
    <row r="22" spans="1:4" ht="15.75" thickBot="1">
      <c r="A22" s="63" t="s">
        <v>24</v>
      </c>
      <c r="B22" s="64">
        <v>16768</v>
      </c>
      <c r="C22" s="64">
        <v>-5268</v>
      </c>
      <c r="D22" s="64">
        <v>11500</v>
      </c>
    </row>
    <row r="23" spans="1:4" ht="15.75" thickTop="1">
      <c r="A23" s="65" t="s">
        <v>25</v>
      </c>
      <c r="B23" s="66">
        <v>873414</v>
      </c>
      <c r="C23" s="67">
        <f>(-1*435294)</f>
        <v>-435294</v>
      </c>
      <c r="D23" s="66">
        <v>438120</v>
      </c>
    </row>
    <row r="24" spans="1:4" ht="15">
      <c r="A24" s="141" t="s">
        <v>50</v>
      </c>
      <c r="B24" s="141"/>
      <c r="C24" s="141"/>
      <c r="D24" s="141"/>
    </row>
    <row r="25" ht="15.75" thickBot="1"/>
    <row r="26" spans="1:4" ht="16.5" thickBot="1" thickTop="1">
      <c r="A26" s="58"/>
      <c r="B26" s="151" t="s">
        <v>27</v>
      </c>
      <c r="C26" s="152"/>
      <c r="D26" s="153"/>
    </row>
    <row r="27" spans="1:4" ht="16.5" thickBot="1" thickTop="1">
      <c r="A27" s="58"/>
      <c r="B27" s="60" t="s">
        <v>49</v>
      </c>
      <c r="C27" s="60" t="s">
        <v>2</v>
      </c>
      <c r="D27" s="60" t="s">
        <v>3</v>
      </c>
    </row>
    <row r="28" spans="1:4" ht="15.75" thickTop="1">
      <c r="A28" s="61" t="s">
        <v>7</v>
      </c>
      <c r="B28" s="62">
        <v>5034</v>
      </c>
      <c r="C28" s="62">
        <v>-2596</v>
      </c>
      <c r="D28" s="62">
        <v>2438</v>
      </c>
    </row>
    <row r="29" spans="1:4" ht="15">
      <c r="A29" s="61" t="s">
        <v>8</v>
      </c>
      <c r="B29" s="62">
        <v>5112</v>
      </c>
      <c r="C29" s="62">
        <v>-2602</v>
      </c>
      <c r="D29" s="62">
        <v>2510</v>
      </c>
    </row>
    <row r="30" spans="1:4" ht="15">
      <c r="A30" s="61" t="s">
        <v>9</v>
      </c>
      <c r="B30" s="62">
        <v>4843</v>
      </c>
      <c r="C30" s="62">
        <v>-2442</v>
      </c>
      <c r="D30" s="62">
        <v>2401</v>
      </c>
    </row>
    <row r="31" spans="1:4" ht="15">
      <c r="A31" s="61" t="s">
        <v>10</v>
      </c>
      <c r="B31" s="62">
        <v>4473</v>
      </c>
      <c r="C31" s="62">
        <v>-2313</v>
      </c>
      <c r="D31" s="62">
        <v>2160</v>
      </c>
    </row>
    <row r="32" spans="1:4" ht="15">
      <c r="A32" s="61" t="s">
        <v>11</v>
      </c>
      <c r="B32" s="62">
        <v>5287</v>
      </c>
      <c r="C32" s="62">
        <v>-2634</v>
      </c>
      <c r="D32" s="62">
        <v>2653</v>
      </c>
    </row>
    <row r="33" spans="1:4" ht="15">
      <c r="A33" s="61" t="s">
        <v>12</v>
      </c>
      <c r="B33" s="62">
        <v>6877</v>
      </c>
      <c r="C33" s="62">
        <v>-3442</v>
      </c>
      <c r="D33" s="62">
        <v>3435</v>
      </c>
    </row>
    <row r="34" spans="1:4" ht="15">
      <c r="A34" s="61" t="s">
        <v>13</v>
      </c>
      <c r="B34" s="62">
        <v>8540</v>
      </c>
      <c r="C34" s="62">
        <v>-4328</v>
      </c>
      <c r="D34" s="62">
        <v>4212</v>
      </c>
    </row>
    <row r="35" spans="1:4" ht="15">
      <c r="A35" s="61" t="s">
        <v>14</v>
      </c>
      <c r="B35" s="62">
        <v>8768</v>
      </c>
      <c r="C35" s="62">
        <v>-4511</v>
      </c>
      <c r="D35" s="62">
        <v>4257</v>
      </c>
    </row>
    <row r="36" spans="1:4" ht="15">
      <c r="A36" s="61" t="s">
        <v>15</v>
      </c>
      <c r="B36" s="62">
        <v>7970</v>
      </c>
      <c r="C36" s="62">
        <v>-4205</v>
      </c>
      <c r="D36" s="62">
        <v>3765</v>
      </c>
    </row>
    <row r="37" spans="1:4" ht="15">
      <c r="A37" s="61" t="s">
        <v>16</v>
      </c>
      <c r="B37" s="62">
        <v>7300</v>
      </c>
      <c r="C37" s="62">
        <v>-3660</v>
      </c>
      <c r="D37" s="62">
        <v>3640</v>
      </c>
    </row>
    <row r="38" spans="1:4" ht="15">
      <c r="A38" s="61" t="s">
        <v>17</v>
      </c>
      <c r="B38" s="62">
        <v>6308</v>
      </c>
      <c r="C38" s="62">
        <v>-3165</v>
      </c>
      <c r="D38" s="62">
        <v>3143</v>
      </c>
    </row>
    <row r="39" spans="1:4" ht="15">
      <c r="A39" s="61" t="s">
        <v>18</v>
      </c>
      <c r="B39" s="62">
        <v>5431</v>
      </c>
      <c r="C39" s="62">
        <v>-2756</v>
      </c>
      <c r="D39" s="62">
        <v>2675</v>
      </c>
    </row>
    <row r="40" spans="1:4" ht="15">
      <c r="A40" s="61" t="s">
        <v>19</v>
      </c>
      <c r="B40" s="62">
        <v>5124</v>
      </c>
      <c r="C40" s="62">
        <v>-2513</v>
      </c>
      <c r="D40" s="62">
        <v>2611</v>
      </c>
    </row>
    <row r="41" spans="1:4" ht="15">
      <c r="A41" s="61" t="s">
        <v>20</v>
      </c>
      <c r="B41" s="62">
        <v>4054</v>
      </c>
      <c r="C41" s="62">
        <v>-1988</v>
      </c>
      <c r="D41" s="62">
        <v>2066</v>
      </c>
    </row>
    <row r="42" spans="1:4" ht="15">
      <c r="A42" s="61" t="s">
        <v>21</v>
      </c>
      <c r="B42" s="62">
        <v>3441</v>
      </c>
      <c r="C42" s="62">
        <v>-1633</v>
      </c>
      <c r="D42" s="62">
        <v>1808</v>
      </c>
    </row>
    <row r="43" spans="1:4" ht="15">
      <c r="A43" s="61" t="s">
        <v>22</v>
      </c>
      <c r="B43" s="62">
        <v>2651</v>
      </c>
      <c r="C43" s="62">
        <v>-1224</v>
      </c>
      <c r="D43" s="62">
        <v>1427</v>
      </c>
    </row>
    <row r="44" spans="1:4" ht="15">
      <c r="A44" s="61" t="s">
        <v>23</v>
      </c>
      <c r="B44" s="62">
        <v>1906</v>
      </c>
      <c r="C44" s="62">
        <v>-783</v>
      </c>
      <c r="D44" s="62">
        <v>1123</v>
      </c>
    </row>
    <row r="45" spans="1:4" ht="15.75" thickBot="1">
      <c r="A45" s="63" t="s">
        <v>24</v>
      </c>
      <c r="B45" s="64">
        <v>1756</v>
      </c>
      <c r="C45" s="64">
        <v>-642</v>
      </c>
      <c r="D45" s="64">
        <v>1114</v>
      </c>
    </row>
    <row r="46" spans="1:4" ht="15.75" thickTop="1">
      <c r="A46" s="65" t="s">
        <v>25</v>
      </c>
      <c r="B46" s="66">
        <v>94875</v>
      </c>
      <c r="C46" s="66">
        <v>47437</v>
      </c>
      <c r="D46" s="66">
        <v>47438</v>
      </c>
    </row>
    <row r="47" spans="1:4" ht="15">
      <c r="A47" s="141" t="s">
        <v>50</v>
      </c>
      <c r="B47" s="141"/>
      <c r="C47" s="141"/>
      <c r="D47" s="141"/>
    </row>
    <row r="48" ht="15.75" thickBot="1"/>
    <row r="49" spans="1:4" ht="16.5" thickBot="1" thickTop="1">
      <c r="A49" s="58"/>
      <c r="B49" s="151" t="s">
        <v>28</v>
      </c>
      <c r="C49" s="152"/>
      <c r="D49" s="153"/>
    </row>
    <row r="50" spans="1:4" ht="16.5" thickBot="1" thickTop="1">
      <c r="A50" s="58"/>
      <c r="B50" s="60" t="s">
        <v>49</v>
      </c>
      <c r="C50" s="60" t="s">
        <v>2</v>
      </c>
      <c r="D50" s="60" t="s">
        <v>3</v>
      </c>
    </row>
    <row r="51" spans="1:4" ht="15.75" thickTop="1">
      <c r="A51" s="61" t="s">
        <v>7</v>
      </c>
      <c r="B51" s="62">
        <v>6800</v>
      </c>
      <c r="C51" s="62">
        <v>-3514</v>
      </c>
      <c r="D51" s="62">
        <v>3286</v>
      </c>
    </row>
    <row r="52" spans="1:4" ht="15">
      <c r="A52" s="61" t="s">
        <v>8</v>
      </c>
      <c r="B52" s="62">
        <v>6445</v>
      </c>
      <c r="C52" s="62">
        <v>-3278</v>
      </c>
      <c r="D52" s="62">
        <v>3167</v>
      </c>
    </row>
    <row r="53" spans="1:4" ht="15">
      <c r="A53" s="61" t="s">
        <v>9</v>
      </c>
      <c r="B53" s="62">
        <v>5815</v>
      </c>
      <c r="C53" s="62">
        <v>-2990</v>
      </c>
      <c r="D53" s="62">
        <v>2825</v>
      </c>
    </row>
    <row r="54" spans="1:4" ht="15">
      <c r="A54" s="61" t="s">
        <v>10</v>
      </c>
      <c r="B54" s="62">
        <v>5968</v>
      </c>
      <c r="C54" s="62">
        <v>-3030</v>
      </c>
      <c r="D54" s="62">
        <v>2938</v>
      </c>
    </row>
    <row r="55" spans="1:4" ht="15">
      <c r="A55" s="61" t="s">
        <v>11</v>
      </c>
      <c r="B55" s="62">
        <v>8004</v>
      </c>
      <c r="C55" s="62">
        <v>-3992</v>
      </c>
      <c r="D55" s="62">
        <v>4012</v>
      </c>
    </row>
    <row r="56" spans="1:4" ht="15">
      <c r="A56" s="61" t="s">
        <v>12</v>
      </c>
      <c r="B56" s="62">
        <v>12467</v>
      </c>
      <c r="C56" s="62">
        <v>-6388</v>
      </c>
      <c r="D56" s="62">
        <v>6079</v>
      </c>
    </row>
    <row r="57" spans="1:4" ht="15">
      <c r="A57" s="61" t="s">
        <v>13</v>
      </c>
      <c r="B57" s="62">
        <v>14582</v>
      </c>
      <c r="C57" s="62">
        <v>-7759</v>
      </c>
      <c r="D57" s="62">
        <v>6823</v>
      </c>
    </row>
    <row r="58" spans="1:4" ht="15">
      <c r="A58" s="61" t="s">
        <v>14</v>
      </c>
      <c r="B58" s="62">
        <v>13797</v>
      </c>
      <c r="C58" s="62">
        <v>-7494</v>
      </c>
      <c r="D58" s="62">
        <v>6303</v>
      </c>
    </row>
    <row r="59" spans="1:4" ht="15">
      <c r="A59" s="61" t="s">
        <v>15</v>
      </c>
      <c r="B59" s="62">
        <v>11649</v>
      </c>
      <c r="C59" s="62">
        <v>-6212</v>
      </c>
      <c r="D59" s="62">
        <v>5437</v>
      </c>
    </row>
    <row r="60" spans="1:4" ht="15">
      <c r="A60" s="61" t="s">
        <v>16</v>
      </c>
      <c r="B60" s="62">
        <v>10324</v>
      </c>
      <c r="C60" s="62">
        <v>-5515</v>
      </c>
      <c r="D60" s="62">
        <v>4809</v>
      </c>
    </row>
    <row r="61" spans="1:4" ht="15">
      <c r="A61" s="61" t="s">
        <v>17</v>
      </c>
      <c r="B61" s="62">
        <v>9253</v>
      </c>
      <c r="C61" s="62">
        <v>-4805</v>
      </c>
      <c r="D61" s="62">
        <v>4448</v>
      </c>
    </row>
    <row r="62" spans="1:4" ht="15">
      <c r="A62" s="61" t="s">
        <v>18</v>
      </c>
      <c r="B62" s="62">
        <v>7539</v>
      </c>
      <c r="C62" s="62">
        <v>-3874</v>
      </c>
      <c r="D62" s="62">
        <v>3665</v>
      </c>
    </row>
    <row r="63" spans="1:4" ht="15">
      <c r="A63" s="61" t="s">
        <v>19</v>
      </c>
      <c r="B63" s="62">
        <v>6479</v>
      </c>
      <c r="C63" s="62">
        <v>-3389</v>
      </c>
      <c r="D63" s="62">
        <v>3090</v>
      </c>
    </row>
    <row r="64" spans="1:4" ht="15">
      <c r="A64" s="61" t="s">
        <v>20</v>
      </c>
      <c r="B64" s="62">
        <v>4774</v>
      </c>
      <c r="C64" s="62">
        <v>-2458</v>
      </c>
      <c r="D64" s="62">
        <v>2316</v>
      </c>
    </row>
    <row r="65" spans="1:4" ht="15">
      <c r="A65" s="61" t="s">
        <v>21</v>
      </c>
      <c r="B65" s="62">
        <v>3550</v>
      </c>
      <c r="C65" s="62">
        <v>-1751</v>
      </c>
      <c r="D65" s="62">
        <v>1799</v>
      </c>
    </row>
    <row r="66" spans="1:4" ht="15">
      <c r="A66" s="61" t="s">
        <v>22</v>
      </c>
      <c r="B66" s="62">
        <v>3053</v>
      </c>
      <c r="C66" s="62">
        <v>-1393</v>
      </c>
      <c r="D66" s="62">
        <v>1660</v>
      </c>
    </row>
    <row r="67" spans="1:4" ht="15">
      <c r="A67" s="61" t="s">
        <v>23</v>
      </c>
      <c r="B67" s="62">
        <v>2189</v>
      </c>
      <c r="C67" s="62">
        <v>-910</v>
      </c>
      <c r="D67" s="62">
        <v>1279</v>
      </c>
    </row>
    <row r="68" spans="1:4" ht="15.75" thickBot="1">
      <c r="A68" s="63" t="s">
        <v>24</v>
      </c>
      <c r="B68" s="64">
        <v>1772</v>
      </c>
      <c r="C68" s="64">
        <v>-650</v>
      </c>
      <c r="D68" s="64">
        <v>1122</v>
      </c>
    </row>
    <row r="69" spans="1:4" ht="16.5" thickBot="1" thickTop="1">
      <c r="A69" s="65" t="s">
        <v>25</v>
      </c>
      <c r="B69" s="66">
        <v>134460</v>
      </c>
      <c r="C69" s="66">
        <v>69402</v>
      </c>
      <c r="D69" s="66">
        <v>65058</v>
      </c>
    </row>
    <row r="70" spans="1:4" ht="15.75" thickTop="1">
      <c r="A70" s="144" t="s">
        <v>50</v>
      </c>
      <c r="B70" s="144"/>
      <c r="C70" s="144"/>
      <c r="D70" s="144"/>
    </row>
    <row r="72" ht="15.75" thickBot="1"/>
    <row r="73" spans="1:4" ht="16.5" thickBot="1" thickTop="1">
      <c r="A73" s="58"/>
      <c r="B73" s="151" t="s">
        <v>29</v>
      </c>
      <c r="C73" s="152"/>
      <c r="D73" s="158"/>
    </row>
    <row r="74" spans="1:4" ht="16.5" thickBot="1" thickTop="1">
      <c r="A74" s="58"/>
      <c r="B74" s="60" t="s">
        <v>49</v>
      </c>
      <c r="C74" s="60" t="s">
        <v>2</v>
      </c>
      <c r="D74" s="68" t="s">
        <v>3</v>
      </c>
    </row>
    <row r="75" spans="1:4" ht="15.75" thickTop="1">
      <c r="A75" s="61" t="s">
        <v>7</v>
      </c>
      <c r="B75" s="62">
        <v>431</v>
      </c>
      <c r="C75" s="62">
        <v>-228</v>
      </c>
      <c r="D75" s="69">
        <v>203</v>
      </c>
    </row>
    <row r="76" spans="1:4" ht="15">
      <c r="A76" s="61" t="s">
        <v>8</v>
      </c>
      <c r="B76" s="62">
        <v>426</v>
      </c>
      <c r="C76" s="62">
        <v>-225</v>
      </c>
      <c r="D76" s="69">
        <v>201</v>
      </c>
    </row>
    <row r="77" spans="1:4" ht="15">
      <c r="A77" s="61" t="s">
        <v>9</v>
      </c>
      <c r="B77" s="62">
        <v>418</v>
      </c>
      <c r="C77" s="62">
        <v>-226</v>
      </c>
      <c r="D77" s="69">
        <v>192</v>
      </c>
    </row>
    <row r="78" spans="1:4" ht="15">
      <c r="A78" s="61" t="s">
        <v>10</v>
      </c>
      <c r="B78" s="62">
        <v>408</v>
      </c>
      <c r="C78" s="62">
        <v>-203</v>
      </c>
      <c r="D78" s="69">
        <v>205</v>
      </c>
    </row>
    <row r="79" spans="1:4" ht="15">
      <c r="A79" s="61" t="s">
        <v>11</v>
      </c>
      <c r="B79" s="62">
        <v>574</v>
      </c>
      <c r="C79" s="62">
        <v>-296</v>
      </c>
      <c r="D79" s="69">
        <v>278</v>
      </c>
    </row>
    <row r="80" spans="1:4" ht="15">
      <c r="A80" s="61" t="s">
        <v>12</v>
      </c>
      <c r="B80" s="62">
        <v>945</v>
      </c>
      <c r="C80" s="62">
        <v>-469</v>
      </c>
      <c r="D80" s="69">
        <v>476</v>
      </c>
    </row>
    <row r="81" spans="1:4" ht="15">
      <c r="A81" s="61" t="s">
        <v>13</v>
      </c>
      <c r="B81" s="62">
        <v>1215</v>
      </c>
      <c r="C81" s="62">
        <v>-635</v>
      </c>
      <c r="D81" s="69">
        <v>580</v>
      </c>
    </row>
    <row r="82" spans="1:4" ht="15">
      <c r="A82" s="61" t="s">
        <v>14</v>
      </c>
      <c r="B82" s="62">
        <v>1093</v>
      </c>
      <c r="C82" s="62">
        <v>-602</v>
      </c>
      <c r="D82" s="69">
        <v>491</v>
      </c>
    </row>
    <row r="83" spans="1:4" ht="15">
      <c r="A83" s="61" t="s">
        <v>15</v>
      </c>
      <c r="B83" s="62">
        <v>951</v>
      </c>
      <c r="C83" s="62">
        <v>-542</v>
      </c>
      <c r="D83" s="69">
        <v>409</v>
      </c>
    </row>
    <row r="84" spans="1:4" ht="15">
      <c r="A84" s="61" t="s">
        <v>16</v>
      </c>
      <c r="B84" s="62">
        <v>801</v>
      </c>
      <c r="C84" s="62">
        <v>-433</v>
      </c>
      <c r="D84" s="69">
        <v>368</v>
      </c>
    </row>
    <row r="85" spans="1:4" ht="15">
      <c r="A85" s="61" t="s">
        <v>17</v>
      </c>
      <c r="B85" s="62">
        <v>640</v>
      </c>
      <c r="C85" s="62">
        <v>-355</v>
      </c>
      <c r="D85" s="69">
        <v>285</v>
      </c>
    </row>
    <row r="86" spans="1:4" ht="15">
      <c r="A86" s="61" t="s">
        <v>18</v>
      </c>
      <c r="B86" s="62">
        <v>554</v>
      </c>
      <c r="C86" s="62">
        <v>-284</v>
      </c>
      <c r="D86" s="69">
        <v>270</v>
      </c>
    </row>
    <row r="87" spans="1:4" ht="15">
      <c r="A87" s="61" t="s">
        <v>19</v>
      </c>
      <c r="B87" s="62">
        <v>539</v>
      </c>
      <c r="C87" s="62">
        <v>-293</v>
      </c>
      <c r="D87" s="69">
        <v>246</v>
      </c>
    </row>
    <row r="88" spans="1:4" ht="15">
      <c r="A88" s="61" t="s">
        <v>20</v>
      </c>
      <c r="B88" s="62">
        <v>435</v>
      </c>
      <c r="C88" s="62">
        <v>-218</v>
      </c>
      <c r="D88" s="69">
        <v>217</v>
      </c>
    </row>
    <row r="89" spans="1:4" ht="15">
      <c r="A89" s="61" t="s">
        <v>21</v>
      </c>
      <c r="B89" s="62">
        <v>350</v>
      </c>
      <c r="C89" s="62">
        <v>-173</v>
      </c>
      <c r="D89" s="69">
        <v>177</v>
      </c>
    </row>
    <row r="90" spans="1:4" ht="15">
      <c r="A90" s="61" t="s">
        <v>22</v>
      </c>
      <c r="B90" s="62">
        <v>264</v>
      </c>
      <c r="C90" s="62">
        <v>-124</v>
      </c>
      <c r="D90" s="69">
        <v>140</v>
      </c>
    </row>
    <row r="91" spans="1:4" ht="15">
      <c r="A91" s="61" t="s">
        <v>23</v>
      </c>
      <c r="B91" s="62">
        <v>172</v>
      </c>
      <c r="C91" s="62">
        <v>-80</v>
      </c>
      <c r="D91" s="69">
        <v>92</v>
      </c>
    </row>
    <row r="92" spans="1:4" ht="15.75" thickBot="1">
      <c r="A92" s="63" t="s">
        <v>24</v>
      </c>
      <c r="B92" s="64">
        <v>149</v>
      </c>
      <c r="C92" s="64">
        <v>-58</v>
      </c>
      <c r="D92" s="70">
        <v>91</v>
      </c>
    </row>
    <row r="93" spans="1:4" ht="15.75" thickTop="1">
      <c r="A93" s="65" t="s">
        <v>25</v>
      </c>
      <c r="B93" s="66">
        <v>10365</v>
      </c>
      <c r="C93" s="66">
        <v>5444</v>
      </c>
      <c r="D93" s="71">
        <v>4921</v>
      </c>
    </row>
    <row r="94" spans="1:4" ht="15">
      <c r="A94" s="141" t="s">
        <v>50</v>
      </c>
      <c r="B94" s="141"/>
      <c r="C94" s="141"/>
      <c r="D94" s="141"/>
    </row>
  </sheetData>
  <sheetProtection/>
  <mergeCells count="8">
    <mergeCell ref="B73:D73"/>
    <mergeCell ref="A94:D94"/>
    <mergeCell ref="B3:D3"/>
    <mergeCell ref="A24:D24"/>
    <mergeCell ref="B26:D26"/>
    <mergeCell ref="A47:D47"/>
    <mergeCell ref="B49:D49"/>
    <mergeCell ref="A70:D70"/>
  </mergeCells>
  <printOptions/>
  <pageMargins left="0.75" right="0.75" top="1" bottom="1" header="0.3" footer="0.3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selection activeCell="B61" sqref="B61"/>
    </sheetView>
  </sheetViews>
  <sheetFormatPr defaultColWidth="11.421875" defaultRowHeight="15"/>
  <sheetData>
    <row r="1" ht="15.75">
      <c r="A1" s="16" t="s">
        <v>40</v>
      </c>
    </row>
    <row r="2" ht="15.75" thickBot="1"/>
    <row r="3" spans="1:11" ht="15.75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.75">
      <c r="A4" s="162" t="s">
        <v>31</v>
      </c>
      <c r="B4" s="164" t="s">
        <v>2</v>
      </c>
      <c r="C4" s="164"/>
      <c r="D4" s="164"/>
      <c r="E4" s="164"/>
      <c r="F4" s="164" t="s">
        <v>3</v>
      </c>
      <c r="G4" s="164"/>
      <c r="H4" s="164"/>
      <c r="I4" s="164"/>
      <c r="J4" s="164" t="s">
        <v>32</v>
      </c>
      <c r="K4" s="165"/>
    </row>
    <row r="5" spans="1:11" ht="33" thickBot="1">
      <c r="A5" s="163"/>
      <c r="B5" s="17" t="s">
        <v>37</v>
      </c>
      <c r="C5" s="17" t="s">
        <v>38</v>
      </c>
      <c r="D5" s="17" t="s">
        <v>39</v>
      </c>
      <c r="E5" s="17" t="s">
        <v>33</v>
      </c>
      <c r="F5" s="17" t="s">
        <v>37</v>
      </c>
      <c r="G5" s="17" t="s">
        <v>38</v>
      </c>
      <c r="H5" s="17" t="s">
        <v>39</v>
      </c>
      <c r="I5" s="17" t="s">
        <v>33</v>
      </c>
      <c r="J5" s="17" t="s">
        <v>34</v>
      </c>
      <c r="K5" s="18" t="s">
        <v>35</v>
      </c>
    </row>
    <row r="6" spans="1:11" ht="15.75">
      <c r="A6" s="19" t="s">
        <v>33</v>
      </c>
      <c r="B6" s="32">
        <v>135743</v>
      </c>
      <c r="C6" s="32">
        <v>125311</v>
      </c>
      <c r="D6" s="32">
        <v>294150</v>
      </c>
      <c r="E6" s="32">
        <v>555204</v>
      </c>
      <c r="F6" s="32">
        <v>131747</v>
      </c>
      <c r="G6" s="32">
        <v>121623</v>
      </c>
      <c r="H6" s="32">
        <v>297475</v>
      </c>
      <c r="I6" s="32">
        <v>550845</v>
      </c>
      <c r="J6" s="32">
        <v>1106049</v>
      </c>
      <c r="K6" s="22">
        <v>1</v>
      </c>
    </row>
    <row r="7" spans="1:11" ht="15.75">
      <c r="A7" s="23" t="s">
        <v>7</v>
      </c>
      <c r="B7" s="33">
        <v>1561</v>
      </c>
      <c r="C7" s="33">
        <v>1069</v>
      </c>
      <c r="D7" s="33">
        <v>28268</v>
      </c>
      <c r="E7" s="33">
        <v>30898</v>
      </c>
      <c r="F7" s="33">
        <v>1590</v>
      </c>
      <c r="G7" s="33">
        <v>1022</v>
      </c>
      <c r="H7" s="33">
        <v>26043</v>
      </c>
      <c r="I7" s="33">
        <v>28655</v>
      </c>
      <c r="J7" s="33">
        <v>59553</v>
      </c>
      <c r="K7" s="22">
        <v>0.053843003338911746</v>
      </c>
    </row>
    <row r="8" spans="1:11" ht="15.75">
      <c r="A8" s="23" t="s">
        <v>8</v>
      </c>
      <c r="B8" s="33">
        <v>4019</v>
      </c>
      <c r="C8" s="33">
        <v>1562</v>
      </c>
      <c r="D8" s="33">
        <v>23289</v>
      </c>
      <c r="E8" s="33">
        <v>28870</v>
      </c>
      <c r="F8" s="33">
        <v>3898</v>
      </c>
      <c r="G8" s="33">
        <v>1459</v>
      </c>
      <c r="H8" s="33">
        <v>22180</v>
      </c>
      <c r="I8" s="33">
        <v>27537</v>
      </c>
      <c r="J8" s="33">
        <v>56407</v>
      </c>
      <c r="K8" s="22">
        <v>0.05099864472550493</v>
      </c>
    </row>
    <row r="9" spans="1:11" ht="15.75">
      <c r="A9" s="23" t="s">
        <v>9</v>
      </c>
      <c r="B9" s="33">
        <v>5919</v>
      </c>
      <c r="C9" s="33">
        <v>1709</v>
      </c>
      <c r="D9" s="33">
        <v>18893</v>
      </c>
      <c r="E9" s="33">
        <v>26521</v>
      </c>
      <c r="F9" s="33">
        <v>5615</v>
      </c>
      <c r="G9" s="33">
        <v>1685</v>
      </c>
      <c r="H9" s="33">
        <v>17849</v>
      </c>
      <c r="I9" s="33">
        <v>25149</v>
      </c>
      <c r="J9" s="33">
        <v>51670</v>
      </c>
      <c r="K9" s="22">
        <v>0.04671583266202492</v>
      </c>
    </row>
    <row r="10" spans="1:11" ht="15.75">
      <c r="A10" s="23" t="s">
        <v>10</v>
      </c>
      <c r="B10" s="33">
        <v>6306</v>
      </c>
      <c r="C10" s="33">
        <v>2332</v>
      </c>
      <c r="D10" s="33">
        <v>18907</v>
      </c>
      <c r="E10" s="33">
        <v>27545</v>
      </c>
      <c r="F10" s="33">
        <v>6013</v>
      </c>
      <c r="G10" s="33">
        <v>2254</v>
      </c>
      <c r="H10" s="33">
        <v>17977</v>
      </c>
      <c r="I10" s="33">
        <v>26244</v>
      </c>
      <c r="J10" s="33">
        <v>53789</v>
      </c>
      <c r="K10" s="22">
        <v>0.04863166098427827</v>
      </c>
    </row>
    <row r="11" spans="1:11" ht="15.75">
      <c r="A11" s="23" t="s">
        <v>11</v>
      </c>
      <c r="B11" s="33">
        <v>9042</v>
      </c>
      <c r="C11" s="33">
        <v>4666</v>
      </c>
      <c r="D11" s="33">
        <v>19432</v>
      </c>
      <c r="E11" s="33">
        <v>33140</v>
      </c>
      <c r="F11" s="33">
        <v>9895</v>
      </c>
      <c r="G11" s="33">
        <v>4482</v>
      </c>
      <c r="H11" s="33">
        <v>18563</v>
      </c>
      <c r="I11" s="33">
        <v>32940</v>
      </c>
      <c r="J11" s="33">
        <v>66080</v>
      </c>
      <c r="K11" s="22">
        <v>0.05974418854860861</v>
      </c>
    </row>
    <row r="12" spans="1:11" ht="15.75">
      <c r="A12" s="23" t="s">
        <v>12</v>
      </c>
      <c r="B12" s="33">
        <v>15228</v>
      </c>
      <c r="C12" s="33">
        <v>9178</v>
      </c>
      <c r="D12" s="33">
        <v>21282</v>
      </c>
      <c r="E12" s="33">
        <v>45688</v>
      </c>
      <c r="F12" s="33">
        <v>15590</v>
      </c>
      <c r="G12" s="33">
        <v>8735</v>
      </c>
      <c r="H12" s="33">
        <v>20293</v>
      </c>
      <c r="I12" s="33">
        <v>44618</v>
      </c>
      <c r="J12" s="33">
        <v>90306</v>
      </c>
      <c r="K12" s="22">
        <v>0.0816473772861781</v>
      </c>
    </row>
    <row r="13" spans="1:11" ht="15.75">
      <c r="A13" s="23" t="s">
        <v>13</v>
      </c>
      <c r="B13" s="33">
        <v>19237</v>
      </c>
      <c r="C13" s="33">
        <v>12437</v>
      </c>
      <c r="D13" s="33">
        <v>24129</v>
      </c>
      <c r="E13" s="33">
        <v>55803</v>
      </c>
      <c r="F13" s="33">
        <v>17175</v>
      </c>
      <c r="G13" s="33">
        <v>11019</v>
      </c>
      <c r="H13" s="33">
        <v>22926</v>
      </c>
      <c r="I13" s="33">
        <v>51120</v>
      </c>
      <c r="J13" s="33">
        <v>106923</v>
      </c>
      <c r="K13" s="22">
        <v>0.09667112397371183</v>
      </c>
    </row>
    <row r="14" spans="1:11" ht="15.75">
      <c r="A14" s="23" t="s">
        <v>14</v>
      </c>
      <c r="B14" s="33">
        <v>17591</v>
      </c>
      <c r="C14" s="33">
        <v>11713</v>
      </c>
      <c r="D14" s="33">
        <v>24993</v>
      </c>
      <c r="E14" s="33">
        <v>54297</v>
      </c>
      <c r="F14" s="33">
        <v>14716</v>
      </c>
      <c r="G14" s="33">
        <v>10536</v>
      </c>
      <c r="H14" s="33">
        <v>23694</v>
      </c>
      <c r="I14" s="33">
        <v>48946</v>
      </c>
      <c r="J14" s="33">
        <v>103243</v>
      </c>
      <c r="K14" s="22">
        <v>0.09334396577366826</v>
      </c>
    </row>
    <row r="15" spans="1:11" ht="15.75">
      <c r="A15" s="23" t="s">
        <v>15</v>
      </c>
      <c r="B15" s="33">
        <v>14473</v>
      </c>
      <c r="C15" s="33">
        <v>12026</v>
      </c>
      <c r="D15" s="33">
        <v>21615</v>
      </c>
      <c r="E15" s="33">
        <v>48114</v>
      </c>
      <c r="F15" s="33">
        <v>12592</v>
      </c>
      <c r="G15" s="33">
        <v>10906</v>
      </c>
      <c r="H15" s="33">
        <v>20883</v>
      </c>
      <c r="I15" s="33">
        <v>44381</v>
      </c>
      <c r="J15" s="33">
        <v>92495</v>
      </c>
      <c r="K15" s="22">
        <v>0.08362649394375837</v>
      </c>
    </row>
    <row r="16" spans="1:11" ht="15.75">
      <c r="A16" s="23" t="s">
        <v>16</v>
      </c>
      <c r="B16" s="33">
        <v>11375</v>
      </c>
      <c r="C16" s="33">
        <v>13309</v>
      </c>
      <c r="D16" s="33">
        <v>17662</v>
      </c>
      <c r="E16" s="33">
        <v>42346</v>
      </c>
      <c r="F16" s="33">
        <v>10391</v>
      </c>
      <c r="G16" s="33">
        <v>12728</v>
      </c>
      <c r="H16" s="33">
        <v>17354</v>
      </c>
      <c r="I16" s="33">
        <v>40473</v>
      </c>
      <c r="J16" s="33">
        <v>82819</v>
      </c>
      <c r="K16" s="22">
        <v>0.07487823776342639</v>
      </c>
    </row>
    <row r="17" spans="1:11" ht="15.75">
      <c r="A17" s="23" t="s">
        <v>17</v>
      </c>
      <c r="B17" s="33">
        <v>8024</v>
      </c>
      <c r="C17" s="33">
        <v>13343</v>
      </c>
      <c r="D17" s="33">
        <v>14114</v>
      </c>
      <c r="E17" s="33">
        <v>35481</v>
      </c>
      <c r="F17" s="33">
        <v>8324</v>
      </c>
      <c r="G17" s="33">
        <v>12768</v>
      </c>
      <c r="H17" s="33">
        <v>14199</v>
      </c>
      <c r="I17" s="33">
        <v>35291</v>
      </c>
      <c r="J17" s="33">
        <v>70772</v>
      </c>
      <c r="K17" s="22">
        <v>0.06398631525366417</v>
      </c>
    </row>
    <row r="18" spans="1:11" ht="15.75">
      <c r="A18" s="23" t="s">
        <v>18</v>
      </c>
      <c r="B18" s="33">
        <v>6245</v>
      </c>
      <c r="C18" s="33">
        <v>12291</v>
      </c>
      <c r="D18" s="33">
        <v>12241</v>
      </c>
      <c r="E18" s="33">
        <v>30777</v>
      </c>
      <c r="F18" s="33">
        <v>7157</v>
      </c>
      <c r="G18" s="33">
        <v>11255</v>
      </c>
      <c r="H18" s="33">
        <v>12096</v>
      </c>
      <c r="I18" s="33">
        <v>30508</v>
      </c>
      <c r="J18" s="33">
        <v>61285</v>
      </c>
      <c r="K18" s="22">
        <v>0.055408937578714866</v>
      </c>
    </row>
    <row r="19" spans="1:11" ht="15.75">
      <c r="A19" s="23" t="s">
        <v>19</v>
      </c>
      <c r="B19" s="33">
        <v>5186</v>
      </c>
      <c r="C19" s="33">
        <v>10926</v>
      </c>
      <c r="D19" s="33">
        <v>11882</v>
      </c>
      <c r="E19" s="33">
        <v>27994</v>
      </c>
      <c r="F19" s="33">
        <v>6247</v>
      </c>
      <c r="G19" s="33">
        <v>9465</v>
      </c>
      <c r="H19" s="33">
        <v>12511</v>
      </c>
      <c r="I19" s="33">
        <v>28223</v>
      </c>
      <c r="J19" s="33">
        <v>56217</v>
      </c>
      <c r="K19" s="22">
        <v>0.05082686210104616</v>
      </c>
    </row>
    <row r="20" spans="1:11" ht="15.75">
      <c r="A20" s="23" t="s">
        <v>20</v>
      </c>
      <c r="B20" s="33">
        <v>4829</v>
      </c>
      <c r="C20" s="33">
        <v>7290</v>
      </c>
      <c r="D20" s="33">
        <v>10358</v>
      </c>
      <c r="E20" s="33">
        <v>22477</v>
      </c>
      <c r="F20" s="33">
        <v>5159</v>
      </c>
      <c r="G20" s="33">
        <v>6618</v>
      </c>
      <c r="H20" s="33">
        <v>11479</v>
      </c>
      <c r="I20" s="33">
        <v>23256</v>
      </c>
      <c r="J20" s="33">
        <v>45733</v>
      </c>
      <c r="K20" s="22">
        <v>0.04134807770722635</v>
      </c>
    </row>
    <row r="21" spans="1:11" ht="15.75">
      <c r="A21" s="23" t="s">
        <v>21</v>
      </c>
      <c r="B21" s="33">
        <v>3225</v>
      </c>
      <c r="C21" s="33">
        <v>4603</v>
      </c>
      <c r="D21" s="33">
        <v>8672</v>
      </c>
      <c r="E21" s="33">
        <v>16500</v>
      </c>
      <c r="F21" s="33">
        <v>3123</v>
      </c>
      <c r="G21" s="33">
        <v>5204</v>
      </c>
      <c r="H21" s="33">
        <v>10398</v>
      </c>
      <c r="I21" s="33">
        <v>18725</v>
      </c>
      <c r="J21" s="33">
        <v>35225</v>
      </c>
      <c r="K21" s="22">
        <v>0.03184759445558018</v>
      </c>
    </row>
    <row r="22" spans="1:11" ht="15.75">
      <c r="A22" s="23" t="s">
        <v>22</v>
      </c>
      <c r="B22" s="33">
        <v>1786</v>
      </c>
      <c r="C22" s="33">
        <v>3541</v>
      </c>
      <c r="D22" s="33">
        <v>8451</v>
      </c>
      <c r="E22" s="33">
        <v>13778</v>
      </c>
      <c r="F22" s="33">
        <v>1832</v>
      </c>
      <c r="G22" s="33">
        <v>4823</v>
      </c>
      <c r="H22" s="33">
        <v>11050</v>
      </c>
      <c r="I22" s="33">
        <v>17705</v>
      </c>
      <c r="J22" s="33">
        <v>31483</v>
      </c>
      <c r="K22" s="22">
        <v>0.028464380872818475</v>
      </c>
    </row>
    <row r="23" spans="1:11" ht="15.75">
      <c r="A23" s="23" t="s">
        <v>23</v>
      </c>
      <c r="B23" s="33">
        <v>973</v>
      </c>
      <c r="C23" s="33">
        <v>1991</v>
      </c>
      <c r="D23" s="33">
        <v>5706</v>
      </c>
      <c r="E23" s="33">
        <v>8670</v>
      </c>
      <c r="F23" s="33">
        <v>1263</v>
      </c>
      <c r="G23" s="33">
        <v>3523</v>
      </c>
      <c r="H23" s="33">
        <v>8953</v>
      </c>
      <c r="I23" s="33">
        <v>13739</v>
      </c>
      <c r="J23" s="33">
        <v>22409</v>
      </c>
      <c r="K23" s="22">
        <v>0.020260404376297975</v>
      </c>
    </row>
    <row r="24" spans="1:11" ht="16.5" thickBot="1">
      <c r="A24" s="27" t="s">
        <v>24</v>
      </c>
      <c r="B24" s="34">
        <v>724</v>
      </c>
      <c r="C24" s="34">
        <v>1325</v>
      </c>
      <c r="D24" s="34">
        <v>4256</v>
      </c>
      <c r="E24" s="34">
        <v>6305</v>
      </c>
      <c r="F24" s="34">
        <v>1167</v>
      </c>
      <c r="G24" s="34">
        <v>3141</v>
      </c>
      <c r="H24" s="34">
        <v>9027</v>
      </c>
      <c r="I24" s="34">
        <v>13335</v>
      </c>
      <c r="J24" s="34">
        <v>19640</v>
      </c>
      <c r="K24" s="39">
        <v>0.017756898654580404</v>
      </c>
    </row>
    <row r="25" spans="5:11" ht="15">
      <c r="E25" s="166" t="s">
        <v>48</v>
      </c>
      <c r="F25" s="166"/>
      <c r="G25" s="166"/>
      <c r="H25" s="166"/>
      <c r="I25" s="166"/>
      <c r="J25" s="166"/>
      <c r="K25" s="166"/>
    </row>
    <row r="27" spans="1:11" ht="15.75">
      <c r="A27" s="167" t="s">
        <v>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15.75">
      <c r="A28" s="168" t="s">
        <v>31</v>
      </c>
      <c r="B28" s="168" t="s">
        <v>2</v>
      </c>
      <c r="C28" s="168"/>
      <c r="D28" s="168"/>
      <c r="E28" s="168"/>
      <c r="F28" s="168" t="s">
        <v>3</v>
      </c>
      <c r="G28" s="168"/>
      <c r="H28" s="168"/>
      <c r="I28" s="168"/>
      <c r="J28" s="168" t="s">
        <v>32</v>
      </c>
      <c r="K28" s="168"/>
    </row>
    <row r="29" spans="1:11" ht="15.75" customHeight="1">
      <c r="A29" s="168"/>
      <c r="B29" s="35" t="s">
        <v>41</v>
      </c>
      <c r="C29" s="35" t="s">
        <v>42</v>
      </c>
      <c r="D29" s="35" t="s">
        <v>43</v>
      </c>
      <c r="E29" s="35" t="s">
        <v>33</v>
      </c>
      <c r="F29" s="35" t="s">
        <v>44</v>
      </c>
      <c r="G29" s="35" t="s">
        <v>45</v>
      </c>
      <c r="H29" s="35" t="s">
        <v>46</v>
      </c>
      <c r="I29" s="35" t="s">
        <v>33</v>
      </c>
      <c r="J29" s="35" t="s">
        <v>34</v>
      </c>
      <c r="K29" s="35" t="s">
        <v>35</v>
      </c>
    </row>
    <row r="30" spans="1:11" ht="15.75">
      <c r="A30" s="36" t="s">
        <v>33</v>
      </c>
      <c r="B30" s="37">
        <v>-135743</v>
      </c>
      <c r="C30" s="37">
        <v>-125311</v>
      </c>
      <c r="D30" s="37">
        <v>-294150</v>
      </c>
      <c r="E30" s="37">
        <v>-555204</v>
      </c>
      <c r="F30" s="37">
        <v>131747</v>
      </c>
      <c r="G30" s="37">
        <v>121623</v>
      </c>
      <c r="H30" s="37">
        <v>297475</v>
      </c>
      <c r="I30" s="37">
        <v>550845</v>
      </c>
      <c r="J30" s="37">
        <v>1106049</v>
      </c>
      <c r="K30" s="38">
        <v>1</v>
      </c>
    </row>
    <row r="31" spans="1:11" ht="15.75">
      <c r="A31" s="36" t="s">
        <v>7</v>
      </c>
      <c r="B31" s="37">
        <v>-1561</v>
      </c>
      <c r="C31" s="37">
        <v>-1069</v>
      </c>
      <c r="D31" s="37">
        <v>-28268</v>
      </c>
      <c r="E31" s="37">
        <v>-30898</v>
      </c>
      <c r="F31" s="37">
        <v>1590</v>
      </c>
      <c r="G31" s="37">
        <v>1022</v>
      </c>
      <c r="H31" s="37">
        <v>26043</v>
      </c>
      <c r="I31" s="37">
        <v>28655</v>
      </c>
      <c r="J31" s="37">
        <v>59553</v>
      </c>
      <c r="K31" s="38">
        <v>0.053843003338911746</v>
      </c>
    </row>
    <row r="32" spans="1:11" ht="15.75">
      <c r="A32" s="36" t="s">
        <v>8</v>
      </c>
      <c r="B32" s="37">
        <v>-4019</v>
      </c>
      <c r="C32" s="37">
        <v>-1562</v>
      </c>
      <c r="D32" s="37">
        <v>-23289</v>
      </c>
      <c r="E32" s="37">
        <v>-28870</v>
      </c>
      <c r="F32" s="37">
        <v>3898</v>
      </c>
      <c r="G32" s="37">
        <v>1459</v>
      </c>
      <c r="H32" s="37">
        <v>22180</v>
      </c>
      <c r="I32" s="37">
        <v>27537</v>
      </c>
      <c r="J32" s="37">
        <v>56407</v>
      </c>
      <c r="K32" s="38">
        <v>0.05099864472550493</v>
      </c>
    </row>
    <row r="33" spans="1:11" ht="15.75">
      <c r="A33" s="36" t="s">
        <v>9</v>
      </c>
      <c r="B33" s="37">
        <v>-5919</v>
      </c>
      <c r="C33" s="37">
        <v>-1709</v>
      </c>
      <c r="D33" s="37">
        <v>-18893</v>
      </c>
      <c r="E33" s="37">
        <v>-26521</v>
      </c>
      <c r="F33" s="37">
        <v>5615</v>
      </c>
      <c r="G33" s="37">
        <v>1685</v>
      </c>
      <c r="H33" s="37">
        <v>17849</v>
      </c>
      <c r="I33" s="37">
        <v>25149</v>
      </c>
      <c r="J33" s="37">
        <v>51670</v>
      </c>
      <c r="K33" s="38">
        <v>0.04671583266202492</v>
      </c>
    </row>
    <row r="34" spans="1:11" ht="15.75">
      <c r="A34" s="36" t="s">
        <v>10</v>
      </c>
      <c r="B34" s="37">
        <v>-6306</v>
      </c>
      <c r="C34" s="37">
        <v>-2332</v>
      </c>
      <c r="D34" s="37">
        <v>-18907</v>
      </c>
      <c r="E34" s="37">
        <v>-27545</v>
      </c>
      <c r="F34" s="37">
        <v>6013</v>
      </c>
      <c r="G34" s="37">
        <v>2254</v>
      </c>
      <c r="H34" s="37">
        <v>17977</v>
      </c>
      <c r="I34" s="37">
        <v>26244</v>
      </c>
      <c r="J34" s="37">
        <v>53789</v>
      </c>
      <c r="K34" s="38">
        <v>0.04863166098427827</v>
      </c>
    </row>
    <row r="35" spans="1:11" ht="15.75">
      <c r="A35" s="36" t="s">
        <v>11</v>
      </c>
      <c r="B35" s="37">
        <v>-9042</v>
      </c>
      <c r="C35" s="37">
        <v>-4666</v>
      </c>
      <c r="D35" s="37">
        <v>-19432</v>
      </c>
      <c r="E35" s="37">
        <v>-33140</v>
      </c>
      <c r="F35" s="37">
        <v>9895</v>
      </c>
      <c r="G35" s="37">
        <v>4482</v>
      </c>
      <c r="H35" s="37">
        <v>18563</v>
      </c>
      <c r="I35" s="37">
        <v>32940</v>
      </c>
      <c r="J35" s="37">
        <v>66080</v>
      </c>
      <c r="K35" s="38">
        <v>0.05974418854860861</v>
      </c>
    </row>
    <row r="36" spans="1:11" ht="15.75">
      <c r="A36" s="36" t="s">
        <v>12</v>
      </c>
      <c r="B36" s="37">
        <v>-15228</v>
      </c>
      <c r="C36" s="37">
        <v>-9178</v>
      </c>
      <c r="D36" s="37">
        <v>-21282</v>
      </c>
      <c r="E36" s="37">
        <v>-45688</v>
      </c>
      <c r="F36" s="37">
        <v>15590</v>
      </c>
      <c r="G36" s="37">
        <v>8735</v>
      </c>
      <c r="H36" s="37">
        <v>20293</v>
      </c>
      <c r="I36" s="37">
        <v>44618</v>
      </c>
      <c r="J36" s="37">
        <v>90306</v>
      </c>
      <c r="K36" s="38">
        <v>0.0816473772861781</v>
      </c>
    </row>
    <row r="37" spans="1:11" ht="15.75">
      <c r="A37" s="36" t="s">
        <v>13</v>
      </c>
      <c r="B37" s="37">
        <v>-19237</v>
      </c>
      <c r="C37" s="37">
        <v>-12437</v>
      </c>
      <c r="D37" s="37">
        <v>-24129</v>
      </c>
      <c r="E37" s="37">
        <v>-55803</v>
      </c>
      <c r="F37" s="37">
        <v>17175</v>
      </c>
      <c r="G37" s="37">
        <v>11019</v>
      </c>
      <c r="H37" s="37">
        <v>22926</v>
      </c>
      <c r="I37" s="37">
        <v>51120</v>
      </c>
      <c r="J37" s="37">
        <v>106923</v>
      </c>
      <c r="K37" s="38">
        <v>0.09667112397371183</v>
      </c>
    </row>
    <row r="38" spans="1:11" ht="15.75">
      <c r="A38" s="36" t="s">
        <v>14</v>
      </c>
      <c r="B38" s="37">
        <v>-17591</v>
      </c>
      <c r="C38" s="37">
        <v>-11713</v>
      </c>
      <c r="D38" s="37">
        <v>-24993</v>
      </c>
      <c r="E38" s="37">
        <v>-54297</v>
      </c>
      <c r="F38" s="37">
        <v>14716</v>
      </c>
      <c r="G38" s="37">
        <v>10536</v>
      </c>
      <c r="H38" s="37">
        <v>23694</v>
      </c>
      <c r="I38" s="37">
        <v>48946</v>
      </c>
      <c r="J38" s="37">
        <v>103243</v>
      </c>
      <c r="K38" s="38">
        <v>0.09334396577366826</v>
      </c>
    </row>
    <row r="39" spans="1:11" ht="15.75">
      <c r="A39" s="36" t="s">
        <v>15</v>
      </c>
      <c r="B39" s="37">
        <v>-14473</v>
      </c>
      <c r="C39" s="37">
        <v>-12026</v>
      </c>
      <c r="D39" s="37">
        <v>-21615</v>
      </c>
      <c r="E39" s="37">
        <v>-48114</v>
      </c>
      <c r="F39" s="37">
        <v>12592</v>
      </c>
      <c r="G39" s="37">
        <v>10906</v>
      </c>
      <c r="H39" s="37">
        <v>20883</v>
      </c>
      <c r="I39" s="37">
        <v>44381</v>
      </c>
      <c r="J39" s="37">
        <v>92495</v>
      </c>
      <c r="K39" s="38">
        <v>0.08362649394375837</v>
      </c>
    </row>
    <row r="40" spans="1:11" ht="15.75">
      <c r="A40" s="36" t="s">
        <v>16</v>
      </c>
      <c r="B40" s="37">
        <v>-11375</v>
      </c>
      <c r="C40" s="37">
        <v>-13309</v>
      </c>
      <c r="D40" s="37">
        <v>-17662</v>
      </c>
      <c r="E40" s="37">
        <v>-42346</v>
      </c>
      <c r="F40" s="37">
        <v>10391</v>
      </c>
      <c r="G40" s="37">
        <v>12728</v>
      </c>
      <c r="H40" s="37">
        <v>17354</v>
      </c>
      <c r="I40" s="37">
        <v>40473</v>
      </c>
      <c r="J40" s="37">
        <v>82819</v>
      </c>
      <c r="K40" s="38">
        <v>0.07487823776342639</v>
      </c>
    </row>
    <row r="41" spans="1:11" ht="15.75">
      <c r="A41" s="36" t="s">
        <v>17</v>
      </c>
      <c r="B41" s="37">
        <v>-8024</v>
      </c>
      <c r="C41" s="37">
        <v>-13343</v>
      </c>
      <c r="D41" s="37">
        <v>-14114</v>
      </c>
      <c r="E41" s="37">
        <v>-35481</v>
      </c>
      <c r="F41" s="37">
        <v>8324</v>
      </c>
      <c r="G41" s="37">
        <v>12768</v>
      </c>
      <c r="H41" s="37">
        <v>14199</v>
      </c>
      <c r="I41" s="37">
        <v>35291</v>
      </c>
      <c r="J41" s="37">
        <v>70772</v>
      </c>
      <c r="K41" s="38">
        <v>0.06398631525366417</v>
      </c>
    </row>
    <row r="42" spans="1:11" ht="15.75">
      <c r="A42" s="36" t="s">
        <v>18</v>
      </c>
      <c r="B42" s="37">
        <v>-6245</v>
      </c>
      <c r="C42" s="37">
        <v>-12291</v>
      </c>
      <c r="D42" s="37">
        <v>-12241</v>
      </c>
      <c r="E42" s="37">
        <v>-30777</v>
      </c>
      <c r="F42" s="37">
        <v>7157</v>
      </c>
      <c r="G42" s="37">
        <v>11255</v>
      </c>
      <c r="H42" s="37">
        <v>12096</v>
      </c>
      <c r="I42" s="37">
        <v>30508</v>
      </c>
      <c r="J42" s="37">
        <v>61285</v>
      </c>
      <c r="K42" s="38">
        <v>0.055408937578714866</v>
      </c>
    </row>
    <row r="43" spans="1:11" ht="15.75">
      <c r="A43" s="36" t="s">
        <v>19</v>
      </c>
      <c r="B43" s="37">
        <v>-5186</v>
      </c>
      <c r="C43" s="37">
        <v>-10926</v>
      </c>
      <c r="D43" s="37">
        <v>-11882</v>
      </c>
      <c r="E43" s="37">
        <v>-27994</v>
      </c>
      <c r="F43" s="37">
        <v>6247</v>
      </c>
      <c r="G43" s="37">
        <v>9465</v>
      </c>
      <c r="H43" s="37">
        <v>12511</v>
      </c>
      <c r="I43" s="37">
        <v>28223</v>
      </c>
      <c r="J43" s="37">
        <v>56217</v>
      </c>
      <c r="K43" s="38">
        <v>0.05082686210104616</v>
      </c>
    </row>
    <row r="44" spans="1:11" ht="15.75">
      <c r="A44" s="36" t="s">
        <v>20</v>
      </c>
      <c r="B44" s="37">
        <v>-4829</v>
      </c>
      <c r="C44" s="37">
        <v>-7290</v>
      </c>
      <c r="D44" s="37">
        <v>-10358</v>
      </c>
      <c r="E44" s="37">
        <v>-22477</v>
      </c>
      <c r="F44" s="37">
        <v>5159</v>
      </c>
      <c r="G44" s="37">
        <v>6618</v>
      </c>
      <c r="H44" s="37">
        <v>11479</v>
      </c>
      <c r="I44" s="37">
        <v>23256</v>
      </c>
      <c r="J44" s="37">
        <v>45733</v>
      </c>
      <c r="K44" s="38">
        <v>0.04134807770722635</v>
      </c>
    </row>
    <row r="45" spans="1:11" ht="15.75">
      <c r="A45" s="36" t="s">
        <v>21</v>
      </c>
      <c r="B45" s="37">
        <v>-3225</v>
      </c>
      <c r="C45" s="37">
        <v>-4603</v>
      </c>
      <c r="D45" s="37">
        <v>-8672</v>
      </c>
      <c r="E45" s="37">
        <v>-16500</v>
      </c>
      <c r="F45" s="37">
        <v>3123</v>
      </c>
      <c r="G45" s="37">
        <v>5204</v>
      </c>
      <c r="H45" s="37">
        <v>10398</v>
      </c>
      <c r="I45" s="37">
        <v>18725</v>
      </c>
      <c r="J45" s="37">
        <v>35225</v>
      </c>
      <c r="K45" s="38">
        <v>0.03184759445558018</v>
      </c>
    </row>
    <row r="46" spans="1:11" ht="15.75">
      <c r="A46" s="36" t="s">
        <v>22</v>
      </c>
      <c r="B46" s="37">
        <v>-1786</v>
      </c>
      <c r="C46" s="37">
        <v>-3541</v>
      </c>
      <c r="D46" s="37">
        <v>-8451</v>
      </c>
      <c r="E46" s="37">
        <v>-13778</v>
      </c>
      <c r="F46" s="37">
        <v>1832</v>
      </c>
      <c r="G46" s="37">
        <v>4823</v>
      </c>
      <c r="H46" s="37">
        <v>11050</v>
      </c>
      <c r="I46" s="37">
        <v>17705</v>
      </c>
      <c r="J46" s="37">
        <v>31483</v>
      </c>
      <c r="K46" s="38">
        <v>0.028464380872818475</v>
      </c>
    </row>
    <row r="47" spans="1:11" ht="15.75">
      <c r="A47" s="36" t="s">
        <v>23</v>
      </c>
      <c r="B47" s="37">
        <v>-973</v>
      </c>
      <c r="C47" s="37">
        <v>-1991</v>
      </c>
      <c r="D47" s="37">
        <v>-5706</v>
      </c>
      <c r="E47" s="37">
        <v>-8670</v>
      </c>
      <c r="F47" s="37">
        <v>1263</v>
      </c>
      <c r="G47" s="37">
        <v>3523</v>
      </c>
      <c r="H47" s="37">
        <v>8953</v>
      </c>
      <c r="I47" s="37">
        <v>13739</v>
      </c>
      <c r="J47" s="37">
        <v>22409</v>
      </c>
      <c r="K47" s="38">
        <v>0.020260404376297975</v>
      </c>
    </row>
    <row r="48" spans="1:11" ht="15.75">
      <c r="A48" s="36" t="s">
        <v>24</v>
      </c>
      <c r="B48" s="37">
        <v>-724</v>
      </c>
      <c r="C48" s="37">
        <v>-1325</v>
      </c>
      <c r="D48" s="37">
        <v>-4256</v>
      </c>
      <c r="E48" s="37">
        <v>-6305</v>
      </c>
      <c r="F48" s="37">
        <v>1167</v>
      </c>
      <c r="G48" s="37">
        <v>3141</v>
      </c>
      <c r="H48" s="37">
        <v>9027</v>
      </c>
      <c r="I48" s="37">
        <v>13335</v>
      </c>
      <c r="J48" s="37">
        <v>19640</v>
      </c>
      <c r="K48" s="38">
        <v>0.017756898654580404</v>
      </c>
    </row>
  </sheetData>
  <sheetProtection/>
  <mergeCells count="11">
    <mergeCell ref="A27:K27"/>
    <mergeCell ref="A28:A29"/>
    <mergeCell ref="B28:E28"/>
    <mergeCell ref="F28:I28"/>
    <mergeCell ref="J28:K28"/>
    <mergeCell ref="A3:K3"/>
    <mergeCell ref="A4:A5"/>
    <mergeCell ref="B4:E4"/>
    <mergeCell ref="F4:I4"/>
    <mergeCell ref="J4:K4"/>
    <mergeCell ref="E25:K25"/>
  </mergeCells>
  <printOptions/>
  <pageMargins left="0.75" right="0.75" top="1" bottom="1" header="0.3" footer="0.3"/>
  <pageSetup horizontalDpi="600" verticalDpi="600" orientation="portrait" paperSize="9"/>
  <ignoredErrors>
    <ignoredError sqref="A9" twoDigitTextYea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6">
      <selection activeCell="A49" sqref="A49:G49"/>
    </sheetView>
  </sheetViews>
  <sheetFormatPr defaultColWidth="11.421875" defaultRowHeight="15"/>
  <sheetData>
    <row r="1" spans="1:8" ht="15.75">
      <c r="A1" s="180" t="s">
        <v>47</v>
      </c>
      <c r="B1" s="180"/>
      <c r="C1" s="180"/>
      <c r="D1" s="180"/>
      <c r="E1" s="180"/>
      <c r="F1" s="180"/>
      <c r="G1" s="180"/>
      <c r="H1" s="180"/>
    </row>
    <row r="2" spans="1:8" ht="16.5" thickBot="1">
      <c r="A2" s="3"/>
      <c r="B2" s="3"/>
      <c r="C2" s="3"/>
      <c r="D2" s="3"/>
      <c r="E2" s="3"/>
      <c r="F2" s="3"/>
      <c r="G2" s="3"/>
      <c r="H2" s="2"/>
    </row>
    <row r="3" spans="1:15" ht="15.75">
      <c r="A3" s="174" t="s">
        <v>26</v>
      </c>
      <c r="B3" s="175"/>
      <c r="C3" s="175"/>
      <c r="D3" s="175"/>
      <c r="E3" s="175"/>
      <c r="F3" s="175"/>
      <c r="G3" s="176"/>
      <c r="H3" s="2"/>
      <c r="I3" s="45" t="s">
        <v>26</v>
      </c>
      <c r="J3" s="45"/>
      <c r="K3" s="45"/>
      <c r="L3" s="45"/>
      <c r="M3" s="45"/>
      <c r="N3" s="45"/>
      <c r="O3" s="45"/>
    </row>
    <row r="4" spans="1:15" ht="15.75">
      <c r="A4" s="172" t="s">
        <v>1</v>
      </c>
      <c r="B4" s="170" t="s">
        <v>2</v>
      </c>
      <c r="C4" s="170"/>
      <c r="D4" s="170"/>
      <c r="E4" s="170" t="s">
        <v>3</v>
      </c>
      <c r="F4" s="170"/>
      <c r="G4" s="171"/>
      <c r="H4" s="2"/>
      <c r="I4" s="45" t="s">
        <v>1</v>
      </c>
      <c r="J4" s="45" t="s">
        <v>2</v>
      </c>
      <c r="K4" s="45"/>
      <c r="L4" s="45"/>
      <c r="M4" s="45" t="s">
        <v>3</v>
      </c>
      <c r="N4" s="45"/>
      <c r="O4" s="45"/>
    </row>
    <row r="5" spans="1:15" ht="16.5" thickBot="1">
      <c r="A5" s="173"/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  <c r="G5" s="47" t="s">
        <v>6</v>
      </c>
      <c r="H5" s="2"/>
      <c r="I5" s="45"/>
      <c r="J5" s="45" t="s">
        <v>4</v>
      </c>
      <c r="K5" s="45" t="s">
        <v>5</v>
      </c>
      <c r="L5" s="45" t="s">
        <v>6</v>
      </c>
      <c r="M5" s="45" t="s">
        <v>4</v>
      </c>
      <c r="N5" s="45" t="s">
        <v>5</v>
      </c>
      <c r="O5" s="45" t="s">
        <v>6</v>
      </c>
    </row>
    <row r="6" spans="1:15" ht="15.75">
      <c r="A6" s="48" t="s">
        <v>7</v>
      </c>
      <c r="B6" s="49">
        <v>1319</v>
      </c>
      <c r="C6" s="49">
        <v>665</v>
      </c>
      <c r="D6" s="49">
        <v>22526</v>
      </c>
      <c r="E6" s="49">
        <v>1299</v>
      </c>
      <c r="F6" s="49">
        <v>589</v>
      </c>
      <c r="G6" s="50">
        <v>20728</v>
      </c>
      <c r="H6" s="2"/>
      <c r="I6" s="45" t="s">
        <v>7</v>
      </c>
      <c r="J6" s="45">
        <v>-1319</v>
      </c>
      <c r="K6" s="45">
        <v>-665</v>
      </c>
      <c r="L6" s="45">
        <v>-22526</v>
      </c>
      <c r="M6" s="45">
        <v>1299</v>
      </c>
      <c r="N6" s="45">
        <v>589</v>
      </c>
      <c r="O6" s="45">
        <v>20728</v>
      </c>
    </row>
    <row r="7" spans="1:15" ht="15.75">
      <c r="A7" s="9" t="s">
        <v>8</v>
      </c>
      <c r="B7" s="8">
        <v>3202</v>
      </c>
      <c r="C7" s="8">
        <v>988</v>
      </c>
      <c r="D7" s="8">
        <v>18661</v>
      </c>
      <c r="E7" s="8">
        <v>3106</v>
      </c>
      <c r="F7" s="8">
        <v>898</v>
      </c>
      <c r="G7" s="10">
        <v>17665</v>
      </c>
      <c r="H7" s="2"/>
      <c r="I7" s="45" t="s">
        <v>8</v>
      </c>
      <c r="J7" s="45">
        <v>-3202</v>
      </c>
      <c r="K7" s="45">
        <v>-988</v>
      </c>
      <c r="L7" s="45">
        <v>-18661</v>
      </c>
      <c r="M7" s="45">
        <v>3106</v>
      </c>
      <c r="N7" s="45">
        <v>898</v>
      </c>
      <c r="O7" s="45">
        <v>17665</v>
      </c>
    </row>
    <row r="8" spans="1:15" ht="15.75">
      <c r="A8" s="9" t="s">
        <v>9</v>
      </c>
      <c r="B8" s="8">
        <v>4747</v>
      </c>
      <c r="C8" s="8">
        <v>1161</v>
      </c>
      <c r="D8" s="8">
        <v>15146</v>
      </c>
      <c r="E8" s="8">
        <v>4479</v>
      </c>
      <c r="F8" s="8">
        <v>1123</v>
      </c>
      <c r="G8" s="10">
        <v>14330</v>
      </c>
      <c r="H8" s="2"/>
      <c r="I8" s="45" t="s">
        <v>9</v>
      </c>
      <c r="J8" s="45">
        <v>-4747</v>
      </c>
      <c r="K8" s="45">
        <v>-1161</v>
      </c>
      <c r="L8" s="45">
        <v>-15146</v>
      </c>
      <c r="M8" s="45">
        <v>4479</v>
      </c>
      <c r="N8" s="45">
        <v>1123</v>
      </c>
      <c r="O8" s="45">
        <v>14330</v>
      </c>
    </row>
    <row r="9" spans="1:15" ht="15.75">
      <c r="A9" s="9" t="s">
        <v>10</v>
      </c>
      <c r="B9" s="8">
        <v>5058</v>
      </c>
      <c r="C9" s="8">
        <v>1667</v>
      </c>
      <c r="D9" s="8">
        <v>15189</v>
      </c>
      <c r="E9" s="8">
        <v>4840</v>
      </c>
      <c r="F9" s="8">
        <v>1565</v>
      </c>
      <c r="G9" s="10">
        <v>14480</v>
      </c>
      <c r="H9" s="2"/>
      <c r="I9" s="45" t="s">
        <v>10</v>
      </c>
      <c r="J9" s="45">
        <v>-5058</v>
      </c>
      <c r="K9" s="45">
        <v>-1667</v>
      </c>
      <c r="L9" s="45">
        <v>-15189</v>
      </c>
      <c r="M9" s="45">
        <v>4840</v>
      </c>
      <c r="N9" s="45">
        <v>1565</v>
      </c>
      <c r="O9" s="45">
        <v>14480</v>
      </c>
    </row>
    <row r="10" spans="1:15" ht="15.75">
      <c r="A10" s="9" t="s">
        <v>11</v>
      </c>
      <c r="B10" s="8">
        <v>7135</v>
      </c>
      <c r="C10" s="8">
        <v>3128</v>
      </c>
      <c r="D10" s="8">
        <v>15563</v>
      </c>
      <c r="E10" s="8">
        <v>7833</v>
      </c>
      <c r="F10" s="8">
        <v>3003</v>
      </c>
      <c r="G10" s="10">
        <v>14907</v>
      </c>
      <c r="H10" s="2"/>
      <c r="I10" s="45" t="s">
        <v>11</v>
      </c>
      <c r="J10" s="45">
        <v>-7135</v>
      </c>
      <c r="K10" s="45">
        <v>-3128</v>
      </c>
      <c r="L10" s="45">
        <v>-15563</v>
      </c>
      <c r="M10" s="45">
        <v>7833</v>
      </c>
      <c r="N10" s="45">
        <v>3003</v>
      </c>
      <c r="O10" s="45">
        <v>14907</v>
      </c>
    </row>
    <row r="11" spans="1:15" ht="15.75">
      <c r="A11" s="9" t="s">
        <v>12</v>
      </c>
      <c r="B11" s="8">
        <v>11655</v>
      </c>
      <c r="C11" s="8">
        <v>5945</v>
      </c>
      <c r="D11" s="8">
        <v>17316</v>
      </c>
      <c r="E11" s="8">
        <v>12129</v>
      </c>
      <c r="F11" s="8">
        <v>5694</v>
      </c>
      <c r="G11" s="10">
        <v>16487</v>
      </c>
      <c r="H11" s="2"/>
      <c r="I11" s="45" t="s">
        <v>12</v>
      </c>
      <c r="J11" s="45">
        <v>-11655</v>
      </c>
      <c r="K11" s="45">
        <v>-5945</v>
      </c>
      <c r="L11" s="45">
        <v>-17316</v>
      </c>
      <c r="M11" s="45">
        <v>12129</v>
      </c>
      <c r="N11" s="45">
        <v>5694</v>
      </c>
      <c r="O11" s="45">
        <v>16487</v>
      </c>
    </row>
    <row r="12" spans="1:15" ht="15.75">
      <c r="A12" s="9" t="s">
        <v>13</v>
      </c>
      <c r="B12" s="8">
        <v>14849</v>
      </c>
      <c r="C12" s="8">
        <v>8235</v>
      </c>
      <c r="D12" s="8">
        <v>19856</v>
      </c>
      <c r="E12" s="8">
        <v>13312</v>
      </c>
      <c r="F12" s="8">
        <v>7472</v>
      </c>
      <c r="G12" s="10">
        <v>18813</v>
      </c>
      <c r="H12" s="2"/>
      <c r="I12" s="45" t="s">
        <v>13</v>
      </c>
      <c r="J12" s="45">
        <v>-14849</v>
      </c>
      <c r="K12" s="45">
        <v>-8235</v>
      </c>
      <c r="L12" s="45">
        <v>-19856</v>
      </c>
      <c r="M12" s="45">
        <v>13312</v>
      </c>
      <c r="N12" s="45">
        <v>7472</v>
      </c>
      <c r="O12" s="45">
        <v>18813</v>
      </c>
    </row>
    <row r="13" spans="1:15" ht="15.75">
      <c r="A13" s="9" t="s">
        <v>14</v>
      </c>
      <c r="B13" s="8">
        <v>13450</v>
      </c>
      <c r="C13" s="8">
        <v>8079</v>
      </c>
      <c r="D13" s="8">
        <v>20506</v>
      </c>
      <c r="E13" s="8">
        <v>11381</v>
      </c>
      <c r="F13" s="8">
        <v>7419</v>
      </c>
      <c r="G13" s="10">
        <v>19421</v>
      </c>
      <c r="H13" s="2"/>
      <c r="I13" s="45" t="s">
        <v>14</v>
      </c>
      <c r="J13" s="45">
        <v>-13450</v>
      </c>
      <c r="K13" s="45">
        <v>-8079</v>
      </c>
      <c r="L13" s="45">
        <v>-20506</v>
      </c>
      <c r="M13" s="45">
        <v>11381</v>
      </c>
      <c r="N13" s="45">
        <v>7419</v>
      </c>
      <c r="O13" s="45">
        <v>19421</v>
      </c>
    </row>
    <row r="14" spans="1:15" ht="15.75">
      <c r="A14" s="9" t="s">
        <v>15</v>
      </c>
      <c r="B14" s="8">
        <v>11089</v>
      </c>
      <c r="C14" s="8">
        <v>8567</v>
      </c>
      <c r="D14" s="8">
        <v>17730</v>
      </c>
      <c r="E14" s="8">
        <v>9920</v>
      </c>
      <c r="F14" s="8">
        <v>7839</v>
      </c>
      <c r="G14" s="10">
        <v>17188</v>
      </c>
      <c r="H14" s="2"/>
      <c r="I14" s="45" t="s">
        <v>15</v>
      </c>
      <c r="J14" s="45">
        <v>-11089</v>
      </c>
      <c r="K14" s="45">
        <v>-8567</v>
      </c>
      <c r="L14" s="45">
        <v>-17730</v>
      </c>
      <c r="M14" s="45">
        <v>9920</v>
      </c>
      <c r="N14" s="45">
        <v>7839</v>
      </c>
      <c r="O14" s="45">
        <v>17188</v>
      </c>
    </row>
    <row r="15" spans="1:15" ht="15.75">
      <c r="A15" s="9" t="s">
        <v>16</v>
      </c>
      <c r="B15" s="8">
        <v>8734</v>
      </c>
      <c r="C15" s="8">
        <v>9705</v>
      </c>
      <c r="D15" s="8">
        <v>14532</v>
      </c>
      <c r="E15" s="8">
        <v>8162</v>
      </c>
      <c r="F15" s="8">
        <v>9441</v>
      </c>
      <c r="G15" s="10">
        <v>14278</v>
      </c>
      <c r="H15" s="2"/>
      <c r="I15" s="45" t="s">
        <v>16</v>
      </c>
      <c r="J15" s="45">
        <v>-8734</v>
      </c>
      <c r="K15" s="45">
        <v>-9705</v>
      </c>
      <c r="L15" s="45">
        <v>-14532</v>
      </c>
      <c r="M15" s="45">
        <v>8162</v>
      </c>
      <c r="N15" s="45">
        <v>9441</v>
      </c>
      <c r="O15" s="45">
        <v>14278</v>
      </c>
    </row>
    <row r="16" spans="1:15" ht="15.75">
      <c r="A16" s="9" t="s">
        <v>17</v>
      </c>
      <c r="B16" s="8">
        <v>6041</v>
      </c>
      <c r="C16" s="8">
        <v>9878</v>
      </c>
      <c r="D16" s="8">
        <v>11642</v>
      </c>
      <c r="E16" s="8">
        <v>6552</v>
      </c>
      <c r="F16" s="8">
        <v>9571</v>
      </c>
      <c r="G16" s="10">
        <v>11614</v>
      </c>
      <c r="H16" s="2"/>
      <c r="I16" s="45" t="s">
        <v>17</v>
      </c>
      <c r="J16" s="45">
        <v>-6041</v>
      </c>
      <c r="K16" s="45">
        <v>-9878</v>
      </c>
      <c r="L16" s="45">
        <v>-11642</v>
      </c>
      <c r="M16" s="45">
        <v>6552</v>
      </c>
      <c r="N16" s="45">
        <v>9571</v>
      </c>
      <c r="O16" s="45">
        <v>11614</v>
      </c>
    </row>
    <row r="17" spans="1:15" ht="15.75">
      <c r="A17" s="9" t="s">
        <v>18</v>
      </c>
      <c r="B17" s="8">
        <v>4725</v>
      </c>
      <c r="C17" s="8">
        <v>9352</v>
      </c>
      <c r="D17" s="8">
        <v>9934</v>
      </c>
      <c r="E17" s="8">
        <v>5562</v>
      </c>
      <c r="F17" s="8">
        <v>8769</v>
      </c>
      <c r="G17" s="10">
        <v>9816</v>
      </c>
      <c r="H17" s="2"/>
      <c r="I17" s="45" t="s">
        <v>18</v>
      </c>
      <c r="J17" s="45">
        <v>-4725</v>
      </c>
      <c r="K17" s="45">
        <v>-9352</v>
      </c>
      <c r="L17" s="45">
        <v>-9934</v>
      </c>
      <c r="M17" s="45">
        <v>5562</v>
      </c>
      <c r="N17" s="45">
        <v>8769</v>
      </c>
      <c r="O17" s="45">
        <v>9816</v>
      </c>
    </row>
    <row r="18" spans="1:15" ht="15.75">
      <c r="A18" s="9" t="s">
        <v>19</v>
      </c>
      <c r="B18" s="8">
        <v>3815</v>
      </c>
      <c r="C18" s="8">
        <v>8529</v>
      </c>
      <c r="D18" s="8">
        <v>9532</v>
      </c>
      <c r="E18" s="8">
        <v>4772</v>
      </c>
      <c r="F18" s="8">
        <v>7582</v>
      </c>
      <c r="G18" s="10">
        <v>10025</v>
      </c>
      <c r="H18" s="2"/>
      <c r="I18" s="45" t="s">
        <v>19</v>
      </c>
      <c r="J18" s="45">
        <v>-3815</v>
      </c>
      <c r="K18" s="45">
        <v>-8529</v>
      </c>
      <c r="L18" s="45">
        <v>-9532</v>
      </c>
      <c r="M18" s="45">
        <v>4772</v>
      </c>
      <c r="N18" s="45">
        <v>7582</v>
      </c>
      <c r="O18" s="45">
        <v>10025</v>
      </c>
    </row>
    <row r="19" spans="1:15" ht="15.75">
      <c r="A19" s="9" t="s">
        <v>20</v>
      </c>
      <c r="B19" s="8">
        <v>3656</v>
      </c>
      <c r="C19" s="8">
        <v>5880</v>
      </c>
      <c r="D19" s="8">
        <v>8489</v>
      </c>
      <c r="E19" s="8">
        <v>3956</v>
      </c>
      <c r="F19" s="8">
        <v>5500</v>
      </c>
      <c r="G19" s="10">
        <v>9356</v>
      </c>
      <c r="H19" s="2"/>
      <c r="I19" s="45" t="s">
        <v>20</v>
      </c>
      <c r="J19" s="45">
        <v>-3656</v>
      </c>
      <c r="K19" s="45">
        <v>-5880</v>
      </c>
      <c r="L19" s="45">
        <v>-8489</v>
      </c>
      <c r="M19" s="45">
        <v>3956</v>
      </c>
      <c r="N19" s="45">
        <v>5500</v>
      </c>
      <c r="O19" s="45">
        <v>9356</v>
      </c>
    </row>
    <row r="20" spans="1:15" ht="15.75">
      <c r="A20" s="9" t="s">
        <v>21</v>
      </c>
      <c r="B20" s="8">
        <v>2443</v>
      </c>
      <c r="C20" s="8">
        <v>3869</v>
      </c>
      <c r="D20" s="8">
        <v>6789</v>
      </c>
      <c r="E20" s="8">
        <v>2463</v>
      </c>
      <c r="F20" s="8">
        <v>4448</v>
      </c>
      <c r="G20" s="10">
        <v>8198</v>
      </c>
      <c r="H20" s="2"/>
      <c r="I20" s="45" t="s">
        <v>21</v>
      </c>
      <c r="J20" s="45">
        <v>-2443</v>
      </c>
      <c r="K20" s="45">
        <v>-3869</v>
      </c>
      <c r="L20" s="45">
        <v>-6789</v>
      </c>
      <c r="M20" s="45">
        <v>2463</v>
      </c>
      <c r="N20" s="45">
        <v>4448</v>
      </c>
      <c r="O20" s="45">
        <v>8198</v>
      </c>
    </row>
    <row r="21" spans="1:15" ht="15.75">
      <c r="A21" s="9" t="s">
        <v>22</v>
      </c>
      <c r="B21" s="8">
        <v>1335</v>
      </c>
      <c r="C21" s="8">
        <v>2999</v>
      </c>
      <c r="D21" s="8">
        <v>6756</v>
      </c>
      <c r="E21" s="8">
        <v>1449</v>
      </c>
      <c r="F21" s="8">
        <v>4116</v>
      </c>
      <c r="G21" s="10">
        <v>8963</v>
      </c>
      <c r="H21" s="2"/>
      <c r="I21" s="45" t="s">
        <v>22</v>
      </c>
      <c r="J21" s="45">
        <v>-1335</v>
      </c>
      <c r="K21" s="45">
        <v>-2999</v>
      </c>
      <c r="L21" s="45">
        <v>-6756</v>
      </c>
      <c r="M21" s="45">
        <v>1449</v>
      </c>
      <c r="N21" s="45">
        <v>4116</v>
      </c>
      <c r="O21" s="45">
        <v>8963</v>
      </c>
    </row>
    <row r="22" spans="1:15" ht="15.75">
      <c r="A22" s="9" t="s">
        <v>23</v>
      </c>
      <c r="B22" s="8">
        <v>746</v>
      </c>
      <c r="C22" s="8">
        <v>1703</v>
      </c>
      <c r="D22" s="8">
        <v>4517</v>
      </c>
      <c r="E22" s="8">
        <v>1013</v>
      </c>
      <c r="F22" s="8">
        <v>3019</v>
      </c>
      <c r="G22" s="10">
        <v>7309</v>
      </c>
      <c r="H22" s="2"/>
      <c r="I22" s="45" t="s">
        <v>23</v>
      </c>
      <c r="J22" s="45">
        <v>-746</v>
      </c>
      <c r="K22" s="45">
        <v>-1703</v>
      </c>
      <c r="L22" s="45">
        <v>-4517</v>
      </c>
      <c r="M22" s="45">
        <v>1013</v>
      </c>
      <c r="N22" s="45">
        <v>3019</v>
      </c>
      <c r="O22" s="45">
        <v>7309</v>
      </c>
    </row>
    <row r="23" spans="1:15" ht="15.75">
      <c r="A23" s="9" t="s">
        <v>24</v>
      </c>
      <c r="B23" s="8">
        <v>569</v>
      </c>
      <c r="C23" s="8">
        <v>1101</v>
      </c>
      <c r="D23" s="8">
        <v>3390</v>
      </c>
      <c r="E23" s="8">
        <v>935</v>
      </c>
      <c r="F23" s="8">
        <v>2699</v>
      </c>
      <c r="G23" s="10">
        <v>7486</v>
      </c>
      <c r="H23" s="2"/>
      <c r="I23" s="45" t="s">
        <v>24</v>
      </c>
      <c r="J23" s="45">
        <v>-569</v>
      </c>
      <c r="K23" s="45">
        <v>-1101</v>
      </c>
      <c r="L23" s="45">
        <v>-3390</v>
      </c>
      <c r="M23" s="45">
        <v>935</v>
      </c>
      <c r="N23" s="45">
        <v>2699</v>
      </c>
      <c r="O23" s="45">
        <v>7486</v>
      </c>
    </row>
    <row r="24" spans="1:15" ht="16.5" thickBot="1">
      <c r="A24" s="11" t="s">
        <v>25</v>
      </c>
      <c r="B24" s="12">
        <v>104568</v>
      </c>
      <c r="C24" s="12">
        <v>91451</v>
      </c>
      <c r="D24" s="12">
        <v>238074</v>
      </c>
      <c r="E24" s="12">
        <v>103163</v>
      </c>
      <c r="F24" s="12">
        <v>90747</v>
      </c>
      <c r="G24" s="13">
        <v>241064</v>
      </c>
      <c r="H24" s="2"/>
      <c r="I24" s="45" t="s">
        <v>25</v>
      </c>
      <c r="J24" s="45">
        <v>-104568</v>
      </c>
      <c r="K24" s="45">
        <v>-91451</v>
      </c>
      <c r="L24" s="45">
        <v>-238074</v>
      </c>
      <c r="M24" s="45">
        <v>103163</v>
      </c>
      <c r="N24" s="45">
        <v>90747</v>
      </c>
      <c r="O24" s="45">
        <v>241064</v>
      </c>
    </row>
    <row r="25" spans="1:8" ht="15">
      <c r="A25" s="181" t="s">
        <v>48</v>
      </c>
      <c r="B25" s="181"/>
      <c r="C25" s="181"/>
      <c r="D25" s="181"/>
      <c r="E25" s="181"/>
      <c r="F25" s="181"/>
      <c r="G25" s="181"/>
      <c r="H25" s="51"/>
    </row>
    <row r="26" spans="1:7" s="51" customFormat="1" ht="15">
      <c r="A26" s="52"/>
      <c r="B26" s="52"/>
      <c r="C26" s="52"/>
      <c r="D26" s="52"/>
      <c r="E26" s="52"/>
      <c r="F26" s="52"/>
      <c r="G26" s="52"/>
    </row>
    <row r="27" spans="1:15" ht="15.75">
      <c r="A27" s="177" t="s">
        <v>27</v>
      </c>
      <c r="B27" s="178"/>
      <c r="C27" s="178"/>
      <c r="D27" s="178"/>
      <c r="E27" s="178"/>
      <c r="F27" s="178"/>
      <c r="G27" s="179"/>
      <c r="I27" s="45" t="s">
        <v>27</v>
      </c>
      <c r="J27" s="45"/>
      <c r="K27" s="45"/>
      <c r="L27" s="45"/>
      <c r="M27" s="45"/>
      <c r="N27" s="45"/>
      <c r="O27" s="45"/>
    </row>
    <row r="28" spans="1:15" ht="15.75">
      <c r="A28" s="172" t="s">
        <v>1</v>
      </c>
      <c r="B28" s="170" t="s">
        <v>2</v>
      </c>
      <c r="C28" s="170"/>
      <c r="D28" s="170"/>
      <c r="E28" s="170" t="s">
        <v>3</v>
      </c>
      <c r="F28" s="170"/>
      <c r="G28" s="171"/>
      <c r="I28" s="45" t="s">
        <v>1</v>
      </c>
      <c r="J28" s="45" t="s">
        <v>2</v>
      </c>
      <c r="K28" s="45"/>
      <c r="L28" s="45"/>
      <c r="M28" s="45" t="s">
        <v>3</v>
      </c>
      <c r="N28" s="45"/>
      <c r="O28" s="45"/>
    </row>
    <row r="29" spans="1:15" ht="16.5" thickBot="1">
      <c r="A29" s="173"/>
      <c r="B29" s="46" t="s">
        <v>4</v>
      </c>
      <c r="C29" s="46" t="s">
        <v>5</v>
      </c>
      <c r="D29" s="46" t="s">
        <v>6</v>
      </c>
      <c r="E29" s="46" t="s">
        <v>4</v>
      </c>
      <c r="F29" s="46" t="s">
        <v>5</v>
      </c>
      <c r="G29" s="47" t="s">
        <v>6</v>
      </c>
      <c r="I29" s="45"/>
      <c r="J29" s="45" t="s">
        <v>4</v>
      </c>
      <c r="K29" s="45" t="s">
        <v>5</v>
      </c>
      <c r="L29" s="45" t="s">
        <v>6</v>
      </c>
      <c r="M29" s="45" t="s">
        <v>4</v>
      </c>
      <c r="N29" s="45" t="s">
        <v>5</v>
      </c>
      <c r="O29" s="45" t="s">
        <v>6</v>
      </c>
    </row>
    <row r="30" spans="1:15" ht="15.75">
      <c r="A30" s="48" t="s">
        <v>7</v>
      </c>
      <c r="B30" s="49">
        <v>77</v>
      </c>
      <c r="C30" s="49">
        <v>166</v>
      </c>
      <c r="D30" s="49">
        <v>2419</v>
      </c>
      <c r="E30" s="49">
        <v>97</v>
      </c>
      <c r="F30" s="49">
        <v>184</v>
      </c>
      <c r="G30" s="50">
        <v>2232</v>
      </c>
      <c r="I30" s="45" t="s">
        <v>7</v>
      </c>
      <c r="J30" s="45">
        <f>B30*-1</f>
        <v>-77</v>
      </c>
      <c r="K30" s="45">
        <f>C30*-1</f>
        <v>-166</v>
      </c>
      <c r="L30" s="45">
        <f>D30*-1</f>
        <v>-2419</v>
      </c>
      <c r="M30" s="45">
        <v>97</v>
      </c>
      <c r="N30" s="45">
        <v>184</v>
      </c>
      <c r="O30" s="45">
        <v>2232</v>
      </c>
    </row>
    <row r="31" spans="1:15" ht="15.75">
      <c r="A31" s="9" t="s">
        <v>8</v>
      </c>
      <c r="B31" s="8">
        <v>290</v>
      </c>
      <c r="C31" s="8">
        <v>245</v>
      </c>
      <c r="D31" s="8">
        <v>2031</v>
      </c>
      <c r="E31" s="8">
        <v>263</v>
      </c>
      <c r="F31" s="8">
        <v>257</v>
      </c>
      <c r="G31" s="10">
        <v>2032</v>
      </c>
      <c r="I31" s="45" t="s">
        <v>8</v>
      </c>
      <c r="J31" s="45">
        <f aca="true" t="shared" si="0" ref="J31:J48">B31*-1</f>
        <v>-290</v>
      </c>
      <c r="K31" s="45">
        <f aca="true" t="shared" si="1" ref="K31:K48">C31*-1</f>
        <v>-245</v>
      </c>
      <c r="L31" s="45">
        <f aca="true" t="shared" si="2" ref="L31:L48">D31*-1</f>
        <v>-2031</v>
      </c>
      <c r="M31" s="45">
        <v>263</v>
      </c>
      <c r="N31" s="45">
        <v>257</v>
      </c>
      <c r="O31" s="45">
        <v>2032</v>
      </c>
    </row>
    <row r="32" spans="1:15" ht="15.75">
      <c r="A32" s="9" t="s">
        <v>9</v>
      </c>
      <c r="B32" s="8">
        <v>421</v>
      </c>
      <c r="C32" s="8">
        <v>237</v>
      </c>
      <c r="D32" s="8">
        <v>1692</v>
      </c>
      <c r="E32" s="8">
        <v>438</v>
      </c>
      <c r="F32" s="8">
        <v>250</v>
      </c>
      <c r="G32" s="10">
        <v>1596</v>
      </c>
      <c r="I32" s="45" t="s">
        <v>9</v>
      </c>
      <c r="J32" s="45">
        <f t="shared" si="0"/>
        <v>-421</v>
      </c>
      <c r="K32" s="45">
        <f t="shared" si="1"/>
        <v>-237</v>
      </c>
      <c r="L32" s="45">
        <f t="shared" si="2"/>
        <v>-1692</v>
      </c>
      <c r="M32" s="45">
        <v>438</v>
      </c>
      <c r="N32" s="45">
        <v>250</v>
      </c>
      <c r="O32" s="45">
        <v>1596</v>
      </c>
    </row>
    <row r="33" spans="1:15" ht="15.75">
      <c r="A33" s="9" t="s">
        <v>10</v>
      </c>
      <c r="B33" s="8">
        <v>433</v>
      </c>
      <c r="C33" s="8">
        <v>256</v>
      </c>
      <c r="D33" s="8">
        <v>1641</v>
      </c>
      <c r="E33" s="8">
        <v>427</v>
      </c>
      <c r="F33" s="8">
        <v>286</v>
      </c>
      <c r="G33" s="10">
        <v>1476</v>
      </c>
      <c r="I33" s="45" t="s">
        <v>10</v>
      </c>
      <c r="J33" s="45">
        <f t="shared" si="0"/>
        <v>-433</v>
      </c>
      <c r="K33" s="45">
        <f t="shared" si="1"/>
        <v>-256</v>
      </c>
      <c r="L33" s="45">
        <f t="shared" si="2"/>
        <v>-1641</v>
      </c>
      <c r="M33" s="45">
        <v>427</v>
      </c>
      <c r="N33" s="45">
        <v>286</v>
      </c>
      <c r="O33" s="45">
        <v>1476</v>
      </c>
    </row>
    <row r="34" spans="1:15" ht="15.75">
      <c r="A34" s="9" t="s">
        <v>11</v>
      </c>
      <c r="B34" s="8">
        <v>515</v>
      </c>
      <c r="C34" s="8">
        <v>496</v>
      </c>
      <c r="D34" s="8">
        <v>1668</v>
      </c>
      <c r="E34" s="8">
        <v>614</v>
      </c>
      <c r="F34" s="8">
        <v>503</v>
      </c>
      <c r="G34" s="10">
        <v>1590</v>
      </c>
      <c r="I34" s="45" t="s">
        <v>11</v>
      </c>
      <c r="J34" s="45">
        <f t="shared" si="0"/>
        <v>-515</v>
      </c>
      <c r="K34" s="45">
        <f t="shared" si="1"/>
        <v>-496</v>
      </c>
      <c r="L34" s="45">
        <f t="shared" si="2"/>
        <v>-1668</v>
      </c>
      <c r="M34" s="45">
        <v>614</v>
      </c>
      <c r="N34" s="45">
        <v>503</v>
      </c>
      <c r="O34" s="45">
        <v>1590</v>
      </c>
    </row>
    <row r="35" spans="1:15" ht="15.75">
      <c r="A35" s="9" t="s">
        <v>12</v>
      </c>
      <c r="B35" s="8">
        <v>959</v>
      </c>
      <c r="C35" s="8">
        <v>990</v>
      </c>
      <c r="D35" s="8">
        <v>1753</v>
      </c>
      <c r="E35" s="8">
        <v>956</v>
      </c>
      <c r="F35" s="8">
        <v>980</v>
      </c>
      <c r="G35" s="10">
        <v>1705</v>
      </c>
      <c r="I35" s="45" t="s">
        <v>12</v>
      </c>
      <c r="J35" s="45">
        <f t="shared" si="0"/>
        <v>-959</v>
      </c>
      <c r="K35" s="45">
        <f t="shared" si="1"/>
        <v>-990</v>
      </c>
      <c r="L35" s="45">
        <f t="shared" si="2"/>
        <v>-1753</v>
      </c>
      <c r="M35" s="45">
        <v>956</v>
      </c>
      <c r="N35" s="45">
        <v>980</v>
      </c>
      <c r="O35" s="45">
        <v>1705</v>
      </c>
    </row>
    <row r="36" spans="1:15" ht="15.75">
      <c r="A36" s="9" t="s">
        <v>13</v>
      </c>
      <c r="B36" s="8">
        <v>1156</v>
      </c>
      <c r="C36" s="8">
        <v>1317</v>
      </c>
      <c r="D36" s="8">
        <v>1997</v>
      </c>
      <c r="E36" s="8">
        <v>1121</v>
      </c>
      <c r="F36" s="8">
        <v>1229</v>
      </c>
      <c r="G36" s="10">
        <v>1944</v>
      </c>
      <c r="I36" s="45" t="s">
        <v>13</v>
      </c>
      <c r="J36" s="45">
        <f t="shared" si="0"/>
        <v>-1156</v>
      </c>
      <c r="K36" s="45">
        <f t="shared" si="1"/>
        <v>-1317</v>
      </c>
      <c r="L36" s="45">
        <f t="shared" si="2"/>
        <v>-1997</v>
      </c>
      <c r="M36" s="45">
        <v>1121</v>
      </c>
      <c r="N36" s="45">
        <v>1229</v>
      </c>
      <c r="O36" s="45">
        <v>1944</v>
      </c>
    </row>
    <row r="37" spans="1:15" ht="15.75">
      <c r="A37" s="9" t="s">
        <v>14</v>
      </c>
      <c r="B37" s="8">
        <v>1057</v>
      </c>
      <c r="C37" s="8">
        <v>1141</v>
      </c>
      <c r="D37" s="8">
        <v>2279</v>
      </c>
      <c r="E37" s="8">
        <v>925</v>
      </c>
      <c r="F37" s="8">
        <v>1059</v>
      </c>
      <c r="G37" s="10">
        <v>2146</v>
      </c>
      <c r="I37" s="45" t="s">
        <v>14</v>
      </c>
      <c r="J37" s="45">
        <f t="shared" si="0"/>
        <v>-1057</v>
      </c>
      <c r="K37" s="45">
        <f t="shared" si="1"/>
        <v>-1141</v>
      </c>
      <c r="L37" s="45">
        <f t="shared" si="2"/>
        <v>-2279</v>
      </c>
      <c r="M37" s="45">
        <v>925</v>
      </c>
      <c r="N37" s="45">
        <v>1059</v>
      </c>
      <c r="O37" s="45">
        <v>2146</v>
      </c>
    </row>
    <row r="38" spans="1:15" ht="15.75">
      <c r="A38" s="9" t="s">
        <v>15</v>
      </c>
      <c r="B38" s="8">
        <v>880</v>
      </c>
      <c r="C38" s="8">
        <v>1118</v>
      </c>
      <c r="D38" s="8">
        <v>2119</v>
      </c>
      <c r="E38" s="8">
        <v>775</v>
      </c>
      <c r="F38" s="8">
        <v>987</v>
      </c>
      <c r="G38" s="10">
        <v>2018</v>
      </c>
      <c r="I38" s="45" t="s">
        <v>15</v>
      </c>
      <c r="J38" s="45">
        <f t="shared" si="0"/>
        <v>-880</v>
      </c>
      <c r="K38" s="45">
        <f t="shared" si="1"/>
        <v>-1118</v>
      </c>
      <c r="L38" s="45">
        <f t="shared" si="2"/>
        <v>-2119</v>
      </c>
      <c r="M38" s="45">
        <v>775</v>
      </c>
      <c r="N38" s="45">
        <v>987</v>
      </c>
      <c r="O38" s="45">
        <v>2018</v>
      </c>
    </row>
    <row r="39" spans="1:15" ht="15.75">
      <c r="A39" s="9" t="s">
        <v>16</v>
      </c>
      <c r="B39" s="8">
        <v>647</v>
      </c>
      <c r="C39" s="8">
        <v>1123</v>
      </c>
      <c r="D39" s="8">
        <v>1806</v>
      </c>
      <c r="E39" s="8">
        <v>698</v>
      </c>
      <c r="F39" s="8">
        <v>1038</v>
      </c>
      <c r="G39" s="10">
        <v>1786</v>
      </c>
      <c r="I39" s="45" t="s">
        <v>16</v>
      </c>
      <c r="J39" s="45">
        <f t="shared" si="0"/>
        <v>-647</v>
      </c>
      <c r="K39" s="45">
        <f t="shared" si="1"/>
        <v>-1123</v>
      </c>
      <c r="L39" s="45">
        <f t="shared" si="2"/>
        <v>-1806</v>
      </c>
      <c r="M39" s="45">
        <v>698</v>
      </c>
      <c r="N39" s="45">
        <v>1038</v>
      </c>
      <c r="O39" s="45">
        <v>1786</v>
      </c>
    </row>
    <row r="40" spans="1:15" ht="15.75">
      <c r="A40" s="9" t="s">
        <v>17</v>
      </c>
      <c r="B40" s="8">
        <v>512</v>
      </c>
      <c r="C40" s="8">
        <v>1088</v>
      </c>
      <c r="D40" s="8">
        <v>1413</v>
      </c>
      <c r="E40" s="8">
        <v>536</v>
      </c>
      <c r="F40" s="8">
        <v>992</v>
      </c>
      <c r="G40" s="10">
        <v>1513</v>
      </c>
      <c r="I40" s="45" t="s">
        <v>17</v>
      </c>
      <c r="J40" s="45">
        <f t="shared" si="0"/>
        <v>-512</v>
      </c>
      <c r="K40" s="45">
        <f t="shared" si="1"/>
        <v>-1088</v>
      </c>
      <c r="L40" s="45">
        <f t="shared" si="2"/>
        <v>-1413</v>
      </c>
      <c r="M40" s="45">
        <v>536</v>
      </c>
      <c r="N40" s="45">
        <v>992</v>
      </c>
      <c r="O40" s="45">
        <v>1513</v>
      </c>
    </row>
    <row r="41" spans="1:15" ht="15.75">
      <c r="A41" s="9" t="s">
        <v>18</v>
      </c>
      <c r="B41" s="8">
        <v>437</v>
      </c>
      <c r="C41" s="8">
        <v>956</v>
      </c>
      <c r="D41" s="8">
        <v>1331</v>
      </c>
      <c r="E41" s="8">
        <v>497</v>
      </c>
      <c r="F41" s="8">
        <v>774</v>
      </c>
      <c r="G41" s="10">
        <v>1343</v>
      </c>
      <c r="I41" s="45" t="s">
        <v>18</v>
      </c>
      <c r="J41" s="45">
        <f t="shared" si="0"/>
        <v>-437</v>
      </c>
      <c r="K41" s="45">
        <f t="shared" si="1"/>
        <v>-956</v>
      </c>
      <c r="L41" s="45">
        <f t="shared" si="2"/>
        <v>-1331</v>
      </c>
      <c r="M41" s="45">
        <v>497</v>
      </c>
      <c r="N41" s="45">
        <v>774</v>
      </c>
      <c r="O41" s="45">
        <v>1343</v>
      </c>
    </row>
    <row r="42" spans="1:15" ht="15.75">
      <c r="A42" s="9" t="s">
        <v>19</v>
      </c>
      <c r="B42" s="8">
        <v>444</v>
      </c>
      <c r="C42" s="8">
        <v>761</v>
      </c>
      <c r="D42" s="8">
        <v>1291</v>
      </c>
      <c r="E42" s="8">
        <v>565</v>
      </c>
      <c r="F42" s="8">
        <v>649</v>
      </c>
      <c r="G42" s="10">
        <v>1381</v>
      </c>
      <c r="I42" s="45" t="s">
        <v>19</v>
      </c>
      <c r="J42" s="45">
        <f t="shared" si="0"/>
        <v>-444</v>
      </c>
      <c r="K42" s="45">
        <f t="shared" si="1"/>
        <v>-761</v>
      </c>
      <c r="L42" s="45">
        <f t="shared" si="2"/>
        <v>-1291</v>
      </c>
      <c r="M42" s="45">
        <v>565</v>
      </c>
      <c r="N42" s="45">
        <v>649</v>
      </c>
      <c r="O42" s="45">
        <v>1381</v>
      </c>
    </row>
    <row r="43" spans="1:15" ht="15.75">
      <c r="A43" s="9" t="s">
        <v>20</v>
      </c>
      <c r="B43" s="8">
        <v>403</v>
      </c>
      <c r="C43" s="8">
        <v>471</v>
      </c>
      <c r="D43" s="8">
        <v>1021</v>
      </c>
      <c r="E43" s="8">
        <v>455</v>
      </c>
      <c r="F43" s="8">
        <v>421</v>
      </c>
      <c r="G43" s="10">
        <v>1149</v>
      </c>
      <c r="I43" s="45" t="s">
        <v>20</v>
      </c>
      <c r="J43" s="45">
        <f t="shared" si="0"/>
        <v>-403</v>
      </c>
      <c r="K43" s="45">
        <f t="shared" si="1"/>
        <v>-471</v>
      </c>
      <c r="L43" s="45">
        <f t="shared" si="2"/>
        <v>-1021</v>
      </c>
      <c r="M43" s="45">
        <v>455</v>
      </c>
      <c r="N43" s="45">
        <v>421</v>
      </c>
      <c r="O43" s="45">
        <v>1149</v>
      </c>
    </row>
    <row r="44" spans="1:15" ht="15.75">
      <c r="A44" s="9" t="s">
        <v>21</v>
      </c>
      <c r="B44" s="8">
        <v>314</v>
      </c>
      <c r="C44" s="8">
        <v>273</v>
      </c>
      <c r="D44" s="8">
        <v>996</v>
      </c>
      <c r="E44" s="8">
        <v>263</v>
      </c>
      <c r="F44" s="8">
        <v>266</v>
      </c>
      <c r="G44" s="10">
        <v>1157</v>
      </c>
      <c r="I44" s="45" t="s">
        <v>21</v>
      </c>
      <c r="J44" s="45">
        <f t="shared" si="0"/>
        <v>-314</v>
      </c>
      <c r="K44" s="45">
        <f t="shared" si="1"/>
        <v>-273</v>
      </c>
      <c r="L44" s="45">
        <f t="shared" si="2"/>
        <v>-996</v>
      </c>
      <c r="M44" s="45">
        <v>263</v>
      </c>
      <c r="N44" s="45">
        <v>266</v>
      </c>
      <c r="O44" s="45">
        <v>1157</v>
      </c>
    </row>
    <row r="45" spans="1:15" ht="15.75">
      <c r="A45" s="9" t="s">
        <v>22</v>
      </c>
      <c r="B45" s="8">
        <v>189</v>
      </c>
      <c r="C45" s="8">
        <v>198</v>
      </c>
      <c r="D45" s="8">
        <v>813</v>
      </c>
      <c r="E45" s="8">
        <v>154</v>
      </c>
      <c r="F45" s="8">
        <v>270</v>
      </c>
      <c r="G45" s="10">
        <v>999</v>
      </c>
      <c r="I45" s="45" t="s">
        <v>22</v>
      </c>
      <c r="J45" s="45">
        <f t="shared" si="0"/>
        <v>-189</v>
      </c>
      <c r="K45" s="45">
        <f t="shared" si="1"/>
        <v>-198</v>
      </c>
      <c r="L45" s="45">
        <f t="shared" si="2"/>
        <v>-813</v>
      </c>
      <c r="M45" s="45">
        <v>154</v>
      </c>
      <c r="N45" s="45">
        <v>270</v>
      </c>
      <c r="O45" s="45">
        <v>999</v>
      </c>
    </row>
    <row r="46" spans="1:15" ht="15.75">
      <c r="A46" s="9" t="s">
        <v>23</v>
      </c>
      <c r="B46" s="8">
        <v>108</v>
      </c>
      <c r="C46" s="8">
        <v>107</v>
      </c>
      <c r="D46" s="8">
        <v>572</v>
      </c>
      <c r="E46" s="8">
        <v>109</v>
      </c>
      <c r="F46" s="8">
        <v>188</v>
      </c>
      <c r="G46" s="10">
        <v>804</v>
      </c>
      <c r="I46" s="45" t="s">
        <v>23</v>
      </c>
      <c r="J46" s="45">
        <f t="shared" si="0"/>
        <v>-108</v>
      </c>
      <c r="K46" s="45">
        <f t="shared" si="1"/>
        <v>-107</v>
      </c>
      <c r="L46" s="45">
        <f t="shared" si="2"/>
        <v>-572</v>
      </c>
      <c r="M46" s="45">
        <v>109</v>
      </c>
      <c r="N46" s="45">
        <v>188</v>
      </c>
      <c r="O46" s="45">
        <v>804</v>
      </c>
    </row>
    <row r="47" spans="1:15" ht="15.75">
      <c r="A47" s="9" t="s">
        <v>24</v>
      </c>
      <c r="B47" s="8">
        <v>66</v>
      </c>
      <c r="C47" s="8">
        <v>82</v>
      </c>
      <c r="D47" s="8">
        <v>450</v>
      </c>
      <c r="E47" s="8">
        <v>81</v>
      </c>
      <c r="F47" s="8">
        <v>179</v>
      </c>
      <c r="G47" s="10">
        <v>801</v>
      </c>
      <c r="I47" s="45" t="s">
        <v>24</v>
      </c>
      <c r="J47" s="45">
        <f t="shared" si="0"/>
        <v>-66</v>
      </c>
      <c r="K47" s="45">
        <f t="shared" si="1"/>
        <v>-82</v>
      </c>
      <c r="L47" s="45">
        <f t="shared" si="2"/>
        <v>-450</v>
      </c>
      <c r="M47" s="45">
        <v>81</v>
      </c>
      <c r="N47" s="45">
        <v>179</v>
      </c>
      <c r="O47" s="45">
        <v>801</v>
      </c>
    </row>
    <row r="48" spans="1:15" ht="16.5" thickBot="1">
      <c r="A48" s="11" t="s">
        <v>25</v>
      </c>
      <c r="B48" s="12">
        <v>8908</v>
      </c>
      <c r="C48" s="12">
        <v>11025</v>
      </c>
      <c r="D48" s="12">
        <v>27292</v>
      </c>
      <c r="E48" s="12">
        <v>8974</v>
      </c>
      <c r="F48" s="12">
        <v>10512</v>
      </c>
      <c r="G48" s="13">
        <v>27672</v>
      </c>
      <c r="I48" s="45" t="s">
        <v>25</v>
      </c>
      <c r="J48" s="45">
        <f t="shared" si="0"/>
        <v>-8908</v>
      </c>
      <c r="K48" s="45">
        <f t="shared" si="1"/>
        <v>-11025</v>
      </c>
      <c r="L48" s="45">
        <f t="shared" si="2"/>
        <v>-27292</v>
      </c>
      <c r="M48" s="45">
        <v>8974</v>
      </c>
      <c r="N48" s="45">
        <v>10512</v>
      </c>
      <c r="O48" s="45">
        <v>27672</v>
      </c>
    </row>
    <row r="49" spans="1:7" ht="15">
      <c r="A49" s="169" t="s">
        <v>48</v>
      </c>
      <c r="B49" s="169"/>
      <c r="C49" s="169"/>
      <c r="D49" s="169"/>
      <c r="E49" s="169"/>
      <c r="F49" s="169"/>
      <c r="G49" s="169"/>
    </row>
    <row r="50" spans="1:7" ht="16.5" thickBot="1">
      <c r="A50" s="53"/>
      <c r="B50" s="54"/>
      <c r="C50" s="54"/>
      <c r="D50" s="54"/>
      <c r="E50" s="54"/>
      <c r="F50" s="54"/>
      <c r="G50" s="54"/>
    </row>
    <row r="51" spans="1:15" ht="15.75">
      <c r="A51" s="174" t="s">
        <v>28</v>
      </c>
      <c r="B51" s="175"/>
      <c r="C51" s="175"/>
      <c r="D51" s="175"/>
      <c r="E51" s="175"/>
      <c r="F51" s="175"/>
      <c r="G51" s="176"/>
      <c r="I51" s="45" t="s">
        <v>28</v>
      </c>
      <c r="J51" s="45"/>
      <c r="K51" s="45"/>
      <c r="L51" s="45"/>
      <c r="M51" s="45"/>
      <c r="N51" s="45"/>
      <c r="O51" s="45"/>
    </row>
    <row r="52" spans="1:15" ht="15.75">
      <c r="A52" s="172" t="s">
        <v>1</v>
      </c>
      <c r="B52" s="170" t="s">
        <v>2</v>
      </c>
      <c r="C52" s="170"/>
      <c r="D52" s="170"/>
      <c r="E52" s="170" t="s">
        <v>3</v>
      </c>
      <c r="F52" s="170"/>
      <c r="G52" s="171"/>
      <c r="I52" s="45" t="s">
        <v>1</v>
      </c>
      <c r="J52" s="45" t="s">
        <v>2</v>
      </c>
      <c r="K52" s="45"/>
      <c r="L52" s="45"/>
      <c r="M52" s="45" t="s">
        <v>3</v>
      </c>
      <c r="N52" s="45"/>
      <c r="O52" s="45"/>
    </row>
    <row r="53" spans="1:15" ht="16.5" thickBot="1">
      <c r="A53" s="173"/>
      <c r="B53" s="46" t="s">
        <v>4</v>
      </c>
      <c r="C53" s="46" t="s">
        <v>5</v>
      </c>
      <c r="D53" s="46" t="s">
        <v>6</v>
      </c>
      <c r="E53" s="46" t="s">
        <v>4</v>
      </c>
      <c r="F53" s="46" t="s">
        <v>5</v>
      </c>
      <c r="G53" s="47" t="s">
        <v>6</v>
      </c>
      <c r="I53" s="45"/>
      <c r="J53" s="45" t="s">
        <v>4</v>
      </c>
      <c r="K53" s="45" t="s">
        <v>5</v>
      </c>
      <c r="L53" s="45" t="s">
        <v>6</v>
      </c>
      <c r="M53" s="45" t="s">
        <v>4</v>
      </c>
      <c r="N53" s="45" t="s">
        <v>5</v>
      </c>
      <c r="O53" s="45" t="s">
        <v>6</v>
      </c>
    </row>
    <row r="54" spans="1:15" ht="15.75">
      <c r="A54" s="48" t="s">
        <v>7</v>
      </c>
      <c r="B54" s="49">
        <v>149</v>
      </c>
      <c r="C54" s="49">
        <v>218</v>
      </c>
      <c r="D54" s="49">
        <v>3140</v>
      </c>
      <c r="E54" s="49">
        <v>183</v>
      </c>
      <c r="F54" s="49">
        <v>230</v>
      </c>
      <c r="G54" s="50">
        <v>2918</v>
      </c>
      <c r="I54" s="45" t="s">
        <v>7</v>
      </c>
      <c r="J54" s="45">
        <f>B54*-1</f>
        <v>-149</v>
      </c>
      <c r="K54" s="45">
        <f>C54*-1</f>
        <v>-218</v>
      </c>
      <c r="L54" s="45">
        <f>D54*-1</f>
        <v>-3140</v>
      </c>
      <c r="M54" s="45">
        <v>183</v>
      </c>
      <c r="N54" s="45">
        <v>230</v>
      </c>
      <c r="O54" s="45">
        <v>2918</v>
      </c>
    </row>
    <row r="55" spans="1:15" ht="15.75">
      <c r="A55" s="9" t="s">
        <v>8</v>
      </c>
      <c r="B55" s="8">
        <v>486</v>
      </c>
      <c r="C55" s="8">
        <v>302</v>
      </c>
      <c r="D55" s="8">
        <v>2444</v>
      </c>
      <c r="E55" s="8">
        <v>491</v>
      </c>
      <c r="F55" s="8">
        <v>268</v>
      </c>
      <c r="G55" s="10">
        <v>2356</v>
      </c>
      <c r="I55" s="45" t="s">
        <v>8</v>
      </c>
      <c r="J55" s="45">
        <f aca="true" t="shared" si="3" ref="J55:J72">B55*-1</f>
        <v>-486</v>
      </c>
      <c r="K55" s="45">
        <f aca="true" t="shared" si="4" ref="K55:K72">C55*-1</f>
        <v>-302</v>
      </c>
      <c r="L55" s="45">
        <f aca="true" t="shared" si="5" ref="L55:L72">D55*-1</f>
        <v>-2444</v>
      </c>
      <c r="M55" s="45">
        <v>491</v>
      </c>
      <c r="N55" s="45">
        <v>268</v>
      </c>
      <c r="O55" s="45">
        <v>2356</v>
      </c>
    </row>
    <row r="56" spans="1:15" ht="15.75">
      <c r="A56" s="9" t="s">
        <v>9</v>
      </c>
      <c r="B56" s="8">
        <v>700</v>
      </c>
      <c r="C56" s="8">
        <v>285</v>
      </c>
      <c r="D56" s="8">
        <v>1935</v>
      </c>
      <c r="E56" s="8">
        <v>648</v>
      </c>
      <c r="F56" s="8">
        <v>288</v>
      </c>
      <c r="G56" s="10">
        <v>1808</v>
      </c>
      <c r="I56" s="45" t="s">
        <v>9</v>
      </c>
      <c r="J56" s="45">
        <f t="shared" si="3"/>
        <v>-700</v>
      </c>
      <c r="K56" s="45">
        <f t="shared" si="4"/>
        <v>-285</v>
      </c>
      <c r="L56" s="45">
        <f t="shared" si="5"/>
        <v>-1935</v>
      </c>
      <c r="M56" s="45">
        <v>648</v>
      </c>
      <c r="N56" s="45">
        <v>288</v>
      </c>
      <c r="O56" s="45">
        <v>1808</v>
      </c>
    </row>
    <row r="57" spans="1:15" ht="15.75">
      <c r="A57" s="9" t="s">
        <v>10</v>
      </c>
      <c r="B57" s="8">
        <v>764</v>
      </c>
      <c r="C57" s="8">
        <v>367</v>
      </c>
      <c r="D57" s="8">
        <v>1963</v>
      </c>
      <c r="E57" s="8">
        <v>692</v>
      </c>
      <c r="F57" s="8">
        <v>370</v>
      </c>
      <c r="G57" s="10">
        <v>1900</v>
      </c>
      <c r="I57" s="45" t="s">
        <v>10</v>
      </c>
      <c r="J57" s="45">
        <f t="shared" si="3"/>
        <v>-764</v>
      </c>
      <c r="K57" s="45">
        <f t="shared" si="4"/>
        <v>-367</v>
      </c>
      <c r="L57" s="45">
        <f t="shared" si="5"/>
        <v>-1963</v>
      </c>
      <c r="M57" s="45">
        <v>692</v>
      </c>
      <c r="N57" s="45">
        <v>370</v>
      </c>
      <c r="O57" s="45">
        <v>1900</v>
      </c>
    </row>
    <row r="58" spans="1:15" ht="15.75">
      <c r="A58" s="9" t="s">
        <v>11</v>
      </c>
      <c r="B58" s="8">
        <v>1280</v>
      </c>
      <c r="C58" s="8">
        <v>944</v>
      </c>
      <c r="D58" s="8">
        <v>2096</v>
      </c>
      <c r="E58" s="8">
        <v>1334</v>
      </c>
      <c r="F58" s="8">
        <v>899</v>
      </c>
      <c r="G58" s="10">
        <v>1966</v>
      </c>
      <c r="I58" s="45" t="s">
        <v>11</v>
      </c>
      <c r="J58" s="45">
        <f t="shared" si="3"/>
        <v>-1280</v>
      </c>
      <c r="K58" s="45">
        <f t="shared" si="4"/>
        <v>-944</v>
      </c>
      <c r="L58" s="45">
        <f t="shared" si="5"/>
        <v>-2096</v>
      </c>
      <c r="M58" s="45">
        <v>1334</v>
      </c>
      <c r="N58" s="45">
        <v>899</v>
      </c>
      <c r="O58" s="45">
        <v>1966</v>
      </c>
    </row>
    <row r="59" spans="1:15" ht="15.75">
      <c r="A59" s="9" t="s">
        <v>12</v>
      </c>
      <c r="B59" s="8">
        <v>2415</v>
      </c>
      <c r="C59" s="8">
        <v>2092</v>
      </c>
      <c r="D59" s="8">
        <v>2077</v>
      </c>
      <c r="E59" s="8">
        <v>2361</v>
      </c>
      <c r="F59" s="8">
        <v>1892</v>
      </c>
      <c r="G59" s="10">
        <v>1969</v>
      </c>
      <c r="I59" s="45" t="s">
        <v>12</v>
      </c>
      <c r="J59" s="45">
        <f t="shared" si="3"/>
        <v>-2415</v>
      </c>
      <c r="K59" s="45">
        <f t="shared" si="4"/>
        <v>-2092</v>
      </c>
      <c r="L59" s="45">
        <f t="shared" si="5"/>
        <v>-2077</v>
      </c>
      <c r="M59" s="45">
        <v>2361</v>
      </c>
      <c r="N59" s="45">
        <v>1892</v>
      </c>
      <c r="O59" s="45">
        <v>1969</v>
      </c>
    </row>
    <row r="60" spans="1:15" ht="15.75">
      <c r="A60" s="9" t="s">
        <v>13</v>
      </c>
      <c r="B60" s="8">
        <v>3002</v>
      </c>
      <c r="C60" s="8">
        <v>2674</v>
      </c>
      <c r="D60" s="8">
        <v>2124</v>
      </c>
      <c r="E60" s="8">
        <v>2540</v>
      </c>
      <c r="F60" s="8">
        <v>2117</v>
      </c>
      <c r="G60" s="10">
        <v>2024</v>
      </c>
      <c r="I60" s="45" t="s">
        <v>13</v>
      </c>
      <c r="J60" s="45">
        <f t="shared" si="3"/>
        <v>-3002</v>
      </c>
      <c r="K60" s="45">
        <f t="shared" si="4"/>
        <v>-2674</v>
      </c>
      <c r="L60" s="45">
        <f t="shared" si="5"/>
        <v>-2124</v>
      </c>
      <c r="M60" s="45">
        <v>2540</v>
      </c>
      <c r="N60" s="45">
        <v>2117</v>
      </c>
      <c r="O60" s="45">
        <v>2024</v>
      </c>
    </row>
    <row r="61" spans="1:15" ht="15.75">
      <c r="A61" s="9" t="s">
        <v>14</v>
      </c>
      <c r="B61" s="8">
        <v>2858</v>
      </c>
      <c r="C61" s="8">
        <v>2313</v>
      </c>
      <c r="D61" s="8">
        <v>2030</v>
      </c>
      <c r="E61" s="8">
        <v>2251</v>
      </c>
      <c r="F61" s="8">
        <v>1904</v>
      </c>
      <c r="G61" s="10">
        <v>1982</v>
      </c>
      <c r="I61" s="45" t="s">
        <v>14</v>
      </c>
      <c r="J61" s="45">
        <f t="shared" si="3"/>
        <v>-2858</v>
      </c>
      <c r="K61" s="45">
        <f t="shared" si="4"/>
        <v>-2313</v>
      </c>
      <c r="L61" s="45">
        <f t="shared" si="5"/>
        <v>-2030</v>
      </c>
      <c r="M61" s="45">
        <v>2251</v>
      </c>
      <c r="N61" s="45">
        <v>1904</v>
      </c>
      <c r="O61" s="45">
        <v>1982</v>
      </c>
    </row>
    <row r="62" spans="1:15" ht="15.75">
      <c r="A62" s="9" t="s">
        <v>15</v>
      </c>
      <c r="B62" s="8">
        <v>2337</v>
      </c>
      <c r="C62" s="8">
        <v>2168</v>
      </c>
      <c r="D62" s="8">
        <v>1610</v>
      </c>
      <c r="E62" s="8">
        <v>1741</v>
      </c>
      <c r="F62" s="8">
        <v>1927</v>
      </c>
      <c r="G62" s="10">
        <v>1574</v>
      </c>
      <c r="I62" s="45" t="s">
        <v>15</v>
      </c>
      <c r="J62" s="45">
        <f t="shared" si="3"/>
        <v>-2337</v>
      </c>
      <c r="K62" s="45">
        <f t="shared" si="4"/>
        <v>-2168</v>
      </c>
      <c r="L62" s="45">
        <f t="shared" si="5"/>
        <v>-1610</v>
      </c>
      <c r="M62" s="45">
        <v>1741</v>
      </c>
      <c r="N62" s="45">
        <v>1927</v>
      </c>
      <c r="O62" s="45">
        <v>1574</v>
      </c>
    </row>
    <row r="63" spans="1:15" ht="15.75">
      <c r="A63" s="9" t="s">
        <v>16</v>
      </c>
      <c r="B63" s="8">
        <v>1816</v>
      </c>
      <c r="C63" s="8">
        <v>2340</v>
      </c>
      <c r="D63" s="8">
        <v>1233</v>
      </c>
      <c r="E63" s="8">
        <v>1420</v>
      </c>
      <c r="F63" s="8">
        <v>2115</v>
      </c>
      <c r="G63" s="10">
        <v>1212</v>
      </c>
      <c r="I63" s="45" t="s">
        <v>16</v>
      </c>
      <c r="J63" s="45">
        <f t="shared" si="3"/>
        <v>-1816</v>
      </c>
      <c r="K63" s="45">
        <f t="shared" si="4"/>
        <v>-2340</v>
      </c>
      <c r="L63" s="45">
        <f t="shared" si="5"/>
        <v>-1233</v>
      </c>
      <c r="M63" s="45">
        <v>1420</v>
      </c>
      <c r="N63" s="45">
        <v>2115</v>
      </c>
      <c r="O63" s="45">
        <v>1212</v>
      </c>
    </row>
    <row r="64" spans="1:15" ht="15.75">
      <c r="A64" s="9" t="s">
        <v>17</v>
      </c>
      <c r="B64" s="8">
        <v>1365</v>
      </c>
      <c r="C64" s="8">
        <v>2232</v>
      </c>
      <c r="D64" s="8">
        <v>971</v>
      </c>
      <c r="E64" s="8">
        <v>1146</v>
      </c>
      <c r="F64" s="8">
        <v>2096</v>
      </c>
      <c r="G64" s="10">
        <v>992</v>
      </c>
      <c r="I64" s="45" t="s">
        <v>17</v>
      </c>
      <c r="J64" s="45">
        <f t="shared" si="3"/>
        <v>-1365</v>
      </c>
      <c r="K64" s="45">
        <f t="shared" si="4"/>
        <v>-2232</v>
      </c>
      <c r="L64" s="45">
        <f t="shared" si="5"/>
        <v>-971</v>
      </c>
      <c r="M64" s="45">
        <v>1146</v>
      </c>
      <c r="N64" s="45">
        <v>2096</v>
      </c>
      <c r="O64" s="45">
        <v>992</v>
      </c>
    </row>
    <row r="65" spans="1:15" ht="15.75">
      <c r="A65" s="9" t="s">
        <v>18</v>
      </c>
      <c r="B65" s="8">
        <v>1009</v>
      </c>
      <c r="C65" s="8">
        <v>1867</v>
      </c>
      <c r="D65" s="8">
        <v>898</v>
      </c>
      <c r="E65" s="8">
        <v>1021</v>
      </c>
      <c r="F65" s="8">
        <v>1614</v>
      </c>
      <c r="G65" s="10">
        <v>863</v>
      </c>
      <c r="I65" s="45" t="s">
        <v>18</v>
      </c>
      <c r="J65" s="45">
        <f t="shared" si="3"/>
        <v>-1009</v>
      </c>
      <c r="K65" s="45">
        <f t="shared" si="4"/>
        <v>-1867</v>
      </c>
      <c r="L65" s="45">
        <f t="shared" si="5"/>
        <v>-898</v>
      </c>
      <c r="M65" s="45">
        <v>1021</v>
      </c>
      <c r="N65" s="45">
        <v>1614</v>
      </c>
      <c r="O65" s="45">
        <v>863</v>
      </c>
    </row>
    <row r="66" spans="1:15" ht="15.75">
      <c r="A66" s="9" t="s">
        <v>19</v>
      </c>
      <c r="B66" s="8">
        <v>841</v>
      </c>
      <c r="C66" s="8">
        <v>1526</v>
      </c>
      <c r="D66" s="8">
        <v>976</v>
      </c>
      <c r="E66" s="8">
        <v>818</v>
      </c>
      <c r="F66" s="8">
        <v>1176</v>
      </c>
      <c r="G66" s="10">
        <v>1006</v>
      </c>
      <c r="I66" s="45" t="s">
        <v>19</v>
      </c>
      <c r="J66" s="45">
        <f t="shared" si="3"/>
        <v>-841</v>
      </c>
      <c r="K66" s="45">
        <f t="shared" si="4"/>
        <v>-1526</v>
      </c>
      <c r="L66" s="45">
        <f t="shared" si="5"/>
        <v>-976</v>
      </c>
      <c r="M66" s="45">
        <v>818</v>
      </c>
      <c r="N66" s="45">
        <v>1176</v>
      </c>
      <c r="O66" s="45">
        <v>1006</v>
      </c>
    </row>
    <row r="67" spans="1:15" ht="15.75">
      <c r="A67" s="9" t="s">
        <v>20</v>
      </c>
      <c r="B67" s="8">
        <v>668</v>
      </c>
      <c r="C67" s="8">
        <v>888</v>
      </c>
      <c r="D67" s="8">
        <v>782</v>
      </c>
      <c r="E67" s="8">
        <v>628</v>
      </c>
      <c r="F67" s="8">
        <v>660</v>
      </c>
      <c r="G67" s="10">
        <v>915</v>
      </c>
      <c r="I67" s="45" t="s">
        <v>20</v>
      </c>
      <c r="J67" s="45">
        <f t="shared" si="3"/>
        <v>-668</v>
      </c>
      <c r="K67" s="45">
        <f t="shared" si="4"/>
        <v>-888</v>
      </c>
      <c r="L67" s="45">
        <f t="shared" si="5"/>
        <v>-782</v>
      </c>
      <c r="M67" s="45">
        <v>628</v>
      </c>
      <c r="N67" s="45">
        <v>660</v>
      </c>
      <c r="O67" s="45">
        <v>915</v>
      </c>
    </row>
    <row r="68" spans="1:15" ht="15.75">
      <c r="A68" s="9" t="s">
        <v>21</v>
      </c>
      <c r="B68" s="8">
        <v>385</v>
      </c>
      <c r="C68" s="8">
        <v>443</v>
      </c>
      <c r="D68" s="8">
        <v>827</v>
      </c>
      <c r="E68" s="8">
        <v>327</v>
      </c>
      <c r="F68" s="8">
        <v>477</v>
      </c>
      <c r="G68" s="10">
        <v>953</v>
      </c>
      <c r="I68" s="45" t="s">
        <v>21</v>
      </c>
      <c r="J68" s="45">
        <f t="shared" si="3"/>
        <v>-385</v>
      </c>
      <c r="K68" s="45">
        <f t="shared" si="4"/>
        <v>-443</v>
      </c>
      <c r="L68" s="45">
        <f t="shared" si="5"/>
        <v>-827</v>
      </c>
      <c r="M68" s="45">
        <v>327</v>
      </c>
      <c r="N68" s="45">
        <v>477</v>
      </c>
      <c r="O68" s="45">
        <v>953</v>
      </c>
    </row>
    <row r="69" spans="1:15" ht="15.75">
      <c r="A69" s="9" t="s">
        <v>22</v>
      </c>
      <c r="B69" s="8">
        <v>222</v>
      </c>
      <c r="C69" s="8">
        <v>330</v>
      </c>
      <c r="D69" s="8">
        <v>821</v>
      </c>
      <c r="E69" s="8">
        <v>207</v>
      </c>
      <c r="F69" s="8">
        <v>420</v>
      </c>
      <c r="G69" s="10">
        <v>1007</v>
      </c>
      <c r="I69" s="45" t="s">
        <v>22</v>
      </c>
      <c r="J69" s="45">
        <f t="shared" si="3"/>
        <v>-222</v>
      </c>
      <c r="K69" s="45">
        <f t="shared" si="4"/>
        <v>-330</v>
      </c>
      <c r="L69" s="45">
        <f t="shared" si="5"/>
        <v>-821</v>
      </c>
      <c r="M69" s="45">
        <v>207</v>
      </c>
      <c r="N69" s="45">
        <v>420</v>
      </c>
      <c r="O69" s="45">
        <v>1007</v>
      </c>
    </row>
    <row r="70" spans="1:15" ht="15.75">
      <c r="A70" s="9" t="s">
        <v>23</v>
      </c>
      <c r="B70" s="8">
        <v>105</v>
      </c>
      <c r="C70" s="8">
        <v>175</v>
      </c>
      <c r="D70" s="8">
        <v>564</v>
      </c>
      <c r="E70" s="8">
        <v>127</v>
      </c>
      <c r="F70" s="8">
        <v>309</v>
      </c>
      <c r="G70" s="10">
        <v>778</v>
      </c>
      <c r="I70" s="45" t="s">
        <v>23</v>
      </c>
      <c r="J70" s="45">
        <f t="shared" si="3"/>
        <v>-105</v>
      </c>
      <c r="K70" s="45">
        <f t="shared" si="4"/>
        <v>-175</v>
      </c>
      <c r="L70" s="45">
        <f t="shared" si="5"/>
        <v>-564</v>
      </c>
      <c r="M70" s="45">
        <v>127</v>
      </c>
      <c r="N70" s="45">
        <v>309</v>
      </c>
      <c r="O70" s="45">
        <v>778</v>
      </c>
    </row>
    <row r="71" spans="1:15" ht="15.75">
      <c r="A71" s="9" t="s">
        <v>24</v>
      </c>
      <c r="B71" s="8">
        <v>80</v>
      </c>
      <c r="C71" s="8">
        <v>136</v>
      </c>
      <c r="D71" s="8">
        <v>376</v>
      </c>
      <c r="E71" s="8">
        <v>143</v>
      </c>
      <c r="F71" s="8">
        <v>256</v>
      </c>
      <c r="G71" s="10">
        <v>669</v>
      </c>
      <c r="I71" s="45" t="s">
        <v>24</v>
      </c>
      <c r="J71" s="45">
        <f t="shared" si="3"/>
        <v>-80</v>
      </c>
      <c r="K71" s="45">
        <f t="shared" si="4"/>
        <v>-136</v>
      </c>
      <c r="L71" s="45">
        <f t="shared" si="5"/>
        <v>-376</v>
      </c>
      <c r="M71" s="45">
        <v>143</v>
      </c>
      <c r="N71" s="45">
        <v>256</v>
      </c>
      <c r="O71" s="45">
        <v>669</v>
      </c>
    </row>
    <row r="72" spans="1:15" ht="16.5" thickBot="1">
      <c r="A72" s="11" t="s">
        <v>25</v>
      </c>
      <c r="B72" s="12">
        <v>20482</v>
      </c>
      <c r="C72" s="12">
        <v>21300</v>
      </c>
      <c r="D72" s="12">
        <v>26867</v>
      </c>
      <c r="E72" s="12">
        <v>18078</v>
      </c>
      <c r="F72" s="12">
        <v>19018</v>
      </c>
      <c r="G72" s="13">
        <v>26892</v>
      </c>
      <c r="I72" s="45" t="s">
        <v>25</v>
      </c>
      <c r="J72" s="45">
        <f t="shared" si="3"/>
        <v>-20482</v>
      </c>
      <c r="K72" s="45">
        <f t="shared" si="4"/>
        <v>-21300</v>
      </c>
      <c r="L72" s="45">
        <f t="shared" si="5"/>
        <v>-26867</v>
      </c>
      <c r="M72" s="45">
        <v>18078</v>
      </c>
      <c r="N72" s="45">
        <v>19018</v>
      </c>
      <c r="O72" s="45">
        <v>26892</v>
      </c>
    </row>
    <row r="73" spans="1:7" ht="15">
      <c r="A73" s="169" t="s">
        <v>48</v>
      </c>
      <c r="B73" s="169"/>
      <c r="C73" s="169"/>
      <c r="D73" s="169"/>
      <c r="E73" s="169"/>
      <c r="F73" s="169"/>
      <c r="G73" s="169"/>
    </row>
    <row r="74" ht="16.5" thickBot="1">
      <c r="A74" s="53"/>
    </row>
    <row r="75" spans="1:15" ht="15" customHeight="1">
      <c r="A75" s="174" t="s">
        <v>29</v>
      </c>
      <c r="B75" s="175"/>
      <c r="C75" s="175"/>
      <c r="D75" s="175"/>
      <c r="E75" s="175"/>
      <c r="F75" s="175"/>
      <c r="G75" s="176"/>
      <c r="I75" s="45" t="s">
        <v>29</v>
      </c>
      <c r="J75" s="45"/>
      <c r="K75" s="45"/>
      <c r="L75" s="45"/>
      <c r="M75" s="45"/>
      <c r="N75" s="45"/>
      <c r="O75" s="45"/>
    </row>
    <row r="76" spans="1:15" ht="15.75">
      <c r="A76" s="172" t="s">
        <v>1</v>
      </c>
      <c r="B76" s="170" t="s">
        <v>2</v>
      </c>
      <c r="C76" s="170"/>
      <c r="D76" s="170"/>
      <c r="E76" s="170" t="s">
        <v>3</v>
      </c>
      <c r="F76" s="170"/>
      <c r="G76" s="171"/>
      <c r="I76" s="45" t="s">
        <v>1</v>
      </c>
      <c r="J76" s="45" t="s">
        <v>2</v>
      </c>
      <c r="K76" s="45"/>
      <c r="L76" s="45"/>
      <c r="M76" s="45" t="s">
        <v>3</v>
      </c>
      <c r="N76" s="45"/>
      <c r="O76" s="45"/>
    </row>
    <row r="77" spans="1:15" ht="16.5" thickBot="1">
      <c r="A77" s="173"/>
      <c r="B77" s="46" t="s">
        <v>4</v>
      </c>
      <c r="C77" s="46" t="s">
        <v>5</v>
      </c>
      <c r="D77" s="46" t="s">
        <v>6</v>
      </c>
      <c r="E77" s="46" t="s">
        <v>4</v>
      </c>
      <c r="F77" s="46" t="s">
        <v>5</v>
      </c>
      <c r="G77" s="47" t="s">
        <v>6</v>
      </c>
      <c r="I77" s="45"/>
      <c r="J77" s="45" t="s">
        <v>4</v>
      </c>
      <c r="K77" s="45" t="s">
        <v>5</v>
      </c>
      <c r="L77" s="45" t="s">
        <v>6</v>
      </c>
      <c r="M77" s="45" t="s">
        <v>4</v>
      </c>
      <c r="N77" s="45" t="s">
        <v>5</v>
      </c>
      <c r="O77" s="45" t="s">
        <v>6</v>
      </c>
    </row>
    <row r="78" spans="1:15" ht="15.75">
      <c r="A78" s="48" t="s">
        <v>7</v>
      </c>
      <c r="B78" s="49">
        <v>16</v>
      </c>
      <c r="C78" s="49">
        <v>20</v>
      </c>
      <c r="D78" s="49">
        <v>183</v>
      </c>
      <c r="E78" s="49">
        <v>11</v>
      </c>
      <c r="F78" s="49">
        <v>19</v>
      </c>
      <c r="G78" s="50">
        <v>165</v>
      </c>
      <c r="I78" s="45" t="s">
        <v>7</v>
      </c>
      <c r="J78" s="45">
        <v>-16</v>
      </c>
      <c r="K78" s="45">
        <v>-20</v>
      </c>
      <c r="L78" s="45">
        <v>-183</v>
      </c>
      <c r="M78" s="45">
        <v>11</v>
      </c>
      <c r="N78" s="45">
        <v>19</v>
      </c>
      <c r="O78" s="45">
        <v>165</v>
      </c>
    </row>
    <row r="79" spans="1:15" ht="15.75">
      <c r="A79" s="9" t="s">
        <v>8</v>
      </c>
      <c r="B79" s="8">
        <v>41</v>
      </c>
      <c r="C79" s="8">
        <v>27</v>
      </c>
      <c r="D79" s="8">
        <v>153</v>
      </c>
      <c r="E79" s="8">
        <v>38</v>
      </c>
      <c r="F79" s="8">
        <v>36</v>
      </c>
      <c r="G79" s="10">
        <v>127</v>
      </c>
      <c r="I79" s="45" t="s">
        <v>8</v>
      </c>
      <c r="J79" s="45">
        <v>-41</v>
      </c>
      <c r="K79" s="45">
        <v>-27</v>
      </c>
      <c r="L79" s="45">
        <v>-153</v>
      </c>
      <c r="M79" s="45">
        <v>38</v>
      </c>
      <c r="N79" s="45">
        <v>36</v>
      </c>
      <c r="O79" s="45">
        <v>127</v>
      </c>
    </row>
    <row r="80" spans="1:15" ht="15.75">
      <c r="A80" s="9" t="s">
        <v>9</v>
      </c>
      <c r="B80" s="8">
        <v>51</v>
      </c>
      <c r="C80" s="8">
        <v>26</v>
      </c>
      <c r="D80" s="8">
        <v>120</v>
      </c>
      <c r="E80" s="8">
        <v>50</v>
      </c>
      <c r="F80" s="8">
        <v>24</v>
      </c>
      <c r="G80" s="10">
        <v>115</v>
      </c>
      <c r="I80" s="45" t="s">
        <v>9</v>
      </c>
      <c r="J80" s="45">
        <v>-51</v>
      </c>
      <c r="K80" s="45">
        <v>-26</v>
      </c>
      <c r="L80" s="45">
        <v>-120</v>
      </c>
      <c r="M80" s="45">
        <v>50</v>
      </c>
      <c r="N80" s="45">
        <v>24</v>
      </c>
      <c r="O80" s="45">
        <v>115</v>
      </c>
    </row>
    <row r="81" spans="1:15" ht="15.75">
      <c r="A81" s="9" t="s">
        <v>10</v>
      </c>
      <c r="B81" s="8">
        <v>51</v>
      </c>
      <c r="C81" s="8">
        <v>42</v>
      </c>
      <c r="D81" s="8">
        <v>114</v>
      </c>
      <c r="E81" s="8">
        <v>54</v>
      </c>
      <c r="F81" s="8">
        <v>33</v>
      </c>
      <c r="G81" s="10">
        <v>121</v>
      </c>
      <c r="I81" s="45" t="s">
        <v>10</v>
      </c>
      <c r="J81" s="45">
        <v>-51</v>
      </c>
      <c r="K81" s="45">
        <v>-42</v>
      </c>
      <c r="L81" s="45">
        <v>-114</v>
      </c>
      <c r="M81" s="45">
        <v>54</v>
      </c>
      <c r="N81" s="45">
        <v>33</v>
      </c>
      <c r="O81" s="45">
        <v>121</v>
      </c>
    </row>
    <row r="82" spans="1:15" ht="15.75">
      <c r="A82" s="9" t="s">
        <v>11</v>
      </c>
      <c r="B82" s="8">
        <v>112</v>
      </c>
      <c r="C82" s="8">
        <v>98</v>
      </c>
      <c r="D82" s="8">
        <v>105</v>
      </c>
      <c r="E82" s="8">
        <v>114</v>
      </c>
      <c r="F82" s="8">
        <v>77</v>
      </c>
      <c r="G82" s="10">
        <v>100</v>
      </c>
      <c r="I82" s="45" t="s">
        <v>11</v>
      </c>
      <c r="J82" s="45">
        <v>-112</v>
      </c>
      <c r="K82" s="45">
        <v>-98</v>
      </c>
      <c r="L82" s="45">
        <v>-105</v>
      </c>
      <c r="M82" s="45">
        <v>114</v>
      </c>
      <c r="N82" s="45">
        <v>77</v>
      </c>
      <c r="O82" s="45">
        <v>100</v>
      </c>
    </row>
    <row r="83" spans="1:15" ht="15.75">
      <c r="A83" s="9" t="s">
        <v>12</v>
      </c>
      <c r="B83" s="8">
        <v>199</v>
      </c>
      <c r="C83" s="8">
        <v>151</v>
      </c>
      <c r="D83" s="8">
        <v>136</v>
      </c>
      <c r="E83" s="8">
        <v>145</v>
      </c>
      <c r="F83" s="8">
        <v>168</v>
      </c>
      <c r="G83" s="10">
        <v>132</v>
      </c>
      <c r="I83" s="45" t="s">
        <v>12</v>
      </c>
      <c r="J83" s="45">
        <v>-199</v>
      </c>
      <c r="K83" s="45">
        <v>-151</v>
      </c>
      <c r="L83" s="45">
        <v>-136</v>
      </c>
      <c r="M83" s="45">
        <v>145</v>
      </c>
      <c r="N83" s="45">
        <v>168</v>
      </c>
      <c r="O83" s="45">
        <v>132</v>
      </c>
    </row>
    <row r="84" spans="1:15" ht="15.75">
      <c r="A84" s="9" t="s">
        <v>13</v>
      </c>
      <c r="B84" s="8">
        <v>233</v>
      </c>
      <c r="C84" s="8">
        <v>208</v>
      </c>
      <c r="D84" s="8">
        <v>152</v>
      </c>
      <c r="E84" s="8">
        <v>203</v>
      </c>
      <c r="F84" s="8">
        <v>200</v>
      </c>
      <c r="G84" s="10">
        <v>145</v>
      </c>
      <c r="I84" s="45" t="s">
        <v>13</v>
      </c>
      <c r="J84" s="45">
        <v>-233</v>
      </c>
      <c r="K84" s="45">
        <v>-208</v>
      </c>
      <c r="L84" s="45">
        <v>-152</v>
      </c>
      <c r="M84" s="45">
        <v>203</v>
      </c>
      <c r="N84" s="45">
        <v>200</v>
      </c>
      <c r="O84" s="45">
        <v>145</v>
      </c>
    </row>
    <row r="85" spans="1:15" ht="15.75">
      <c r="A85" s="9" t="s">
        <v>14</v>
      </c>
      <c r="B85" s="8">
        <v>233</v>
      </c>
      <c r="C85" s="8">
        <v>173</v>
      </c>
      <c r="D85" s="8">
        <v>178</v>
      </c>
      <c r="E85" s="8">
        <v>164</v>
      </c>
      <c r="F85" s="8">
        <v>149</v>
      </c>
      <c r="G85" s="10">
        <v>145</v>
      </c>
      <c r="I85" s="45" t="s">
        <v>14</v>
      </c>
      <c r="J85" s="45">
        <v>-233</v>
      </c>
      <c r="K85" s="45">
        <v>-173</v>
      </c>
      <c r="L85" s="45">
        <v>-178</v>
      </c>
      <c r="M85" s="45">
        <v>164</v>
      </c>
      <c r="N85" s="45">
        <v>149</v>
      </c>
      <c r="O85" s="45">
        <v>145</v>
      </c>
    </row>
    <row r="86" spans="1:15" ht="15.75">
      <c r="A86" s="9" t="s">
        <v>15</v>
      </c>
      <c r="B86" s="8">
        <v>177</v>
      </c>
      <c r="C86" s="8">
        <v>163</v>
      </c>
      <c r="D86" s="8">
        <v>156</v>
      </c>
      <c r="E86" s="8">
        <v>164</v>
      </c>
      <c r="F86" s="8">
        <v>145</v>
      </c>
      <c r="G86" s="10">
        <v>103</v>
      </c>
      <c r="I86" s="45" t="s">
        <v>15</v>
      </c>
      <c r="J86" s="45">
        <v>-177</v>
      </c>
      <c r="K86" s="45">
        <v>-163</v>
      </c>
      <c r="L86" s="45">
        <v>-156</v>
      </c>
      <c r="M86" s="45">
        <v>164</v>
      </c>
      <c r="N86" s="45">
        <v>145</v>
      </c>
      <c r="O86" s="45">
        <v>103</v>
      </c>
    </row>
    <row r="87" spans="1:15" ht="15.75">
      <c r="A87" s="9" t="s">
        <v>16</v>
      </c>
      <c r="B87" s="8">
        <v>182</v>
      </c>
      <c r="C87" s="8">
        <v>137</v>
      </c>
      <c r="D87" s="8">
        <v>91</v>
      </c>
      <c r="E87" s="8">
        <v>120</v>
      </c>
      <c r="F87" s="8">
        <v>125</v>
      </c>
      <c r="G87" s="10">
        <v>78</v>
      </c>
      <c r="I87" s="45" t="s">
        <v>16</v>
      </c>
      <c r="J87" s="45">
        <v>-182</v>
      </c>
      <c r="K87" s="45">
        <v>-137</v>
      </c>
      <c r="L87" s="45">
        <v>-91</v>
      </c>
      <c r="M87" s="45">
        <v>120</v>
      </c>
      <c r="N87" s="45">
        <v>125</v>
      </c>
      <c r="O87" s="45">
        <v>78</v>
      </c>
    </row>
    <row r="88" spans="1:15" ht="15.75">
      <c r="A88" s="9" t="s">
        <v>17</v>
      </c>
      <c r="B88" s="8">
        <v>110</v>
      </c>
      <c r="C88" s="8">
        <v>141</v>
      </c>
      <c r="D88" s="8">
        <v>88</v>
      </c>
      <c r="E88" s="8">
        <v>97</v>
      </c>
      <c r="F88" s="8">
        <v>102</v>
      </c>
      <c r="G88" s="10">
        <v>80</v>
      </c>
      <c r="I88" s="45" t="s">
        <v>17</v>
      </c>
      <c r="J88" s="45">
        <v>-110</v>
      </c>
      <c r="K88" s="45">
        <v>-141</v>
      </c>
      <c r="L88" s="45">
        <v>-88</v>
      </c>
      <c r="M88" s="45">
        <v>97</v>
      </c>
      <c r="N88" s="45">
        <v>102</v>
      </c>
      <c r="O88" s="45">
        <v>80</v>
      </c>
    </row>
    <row r="89" spans="1:15" ht="15.75">
      <c r="A89" s="9" t="s">
        <v>18</v>
      </c>
      <c r="B89" s="8">
        <v>80</v>
      </c>
      <c r="C89" s="8">
        <v>110</v>
      </c>
      <c r="D89" s="8">
        <v>78</v>
      </c>
      <c r="E89" s="8">
        <v>85</v>
      </c>
      <c r="F89" s="8">
        <v>90</v>
      </c>
      <c r="G89" s="10">
        <v>74</v>
      </c>
      <c r="I89" s="45" t="s">
        <v>18</v>
      </c>
      <c r="J89" s="45">
        <v>-80</v>
      </c>
      <c r="K89" s="45">
        <v>-110</v>
      </c>
      <c r="L89" s="45">
        <v>-78</v>
      </c>
      <c r="M89" s="45">
        <v>85</v>
      </c>
      <c r="N89" s="45">
        <v>90</v>
      </c>
      <c r="O89" s="45">
        <v>74</v>
      </c>
    </row>
    <row r="90" spans="1:15" ht="15.75">
      <c r="A90" s="9" t="s">
        <v>19</v>
      </c>
      <c r="B90" s="8">
        <v>88</v>
      </c>
      <c r="C90" s="8">
        <v>108</v>
      </c>
      <c r="D90" s="8">
        <v>83</v>
      </c>
      <c r="E90" s="8">
        <v>95</v>
      </c>
      <c r="F90" s="8">
        <v>55</v>
      </c>
      <c r="G90" s="10">
        <v>99</v>
      </c>
      <c r="I90" s="45" t="s">
        <v>19</v>
      </c>
      <c r="J90" s="45">
        <v>-88</v>
      </c>
      <c r="K90" s="45">
        <v>-108</v>
      </c>
      <c r="L90" s="45">
        <v>-83</v>
      </c>
      <c r="M90" s="45">
        <v>95</v>
      </c>
      <c r="N90" s="45">
        <v>55</v>
      </c>
      <c r="O90" s="45">
        <v>99</v>
      </c>
    </row>
    <row r="91" spans="1:15" ht="15.75">
      <c r="A91" s="9" t="s">
        <v>20</v>
      </c>
      <c r="B91" s="8">
        <v>104</v>
      </c>
      <c r="C91" s="8">
        <v>49</v>
      </c>
      <c r="D91" s="8">
        <v>66</v>
      </c>
      <c r="E91" s="8">
        <v>124</v>
      </c>
      <c r="F91" s="8">
        <v>33</v>
      </c>
      <c r="G91" s="10">
        <v>59</v>
      </c>
      <c r="I91" s="45" t="s">
        <v>20</v>
      </c>
      <c r="J91" s="45">
        <v>-104</v>
      </c>
      <c r="K91" s="45">
        <v>-49</v>
      </c>
      <c r="L91" s="45">
        <v>-66</v>
      </c>
      <c r="M91" s="45">
        <v>124</v>
      </c>
      <c r="N91" s="45">
        <v>33</v>
      </c>
      <c r="O91" s="45">
        <v>59</v>
      </c>
    </row>
    <row r="92" spans="1:15" ht="15.75">
      <c r="A92" s="9" t="s">
        <v>21</v>
      </c>
      <c r="B92" s="8">
        <v>85</v>
      </c>
      <c r="C92" s="8">
        <v>16</v>
      </c>
      <c r="D92" s="8">
        <v>60</v>
      </c>
      <c r="E92" s="8">
        <v>71</v>
      </c>
      <c r="F92" s="8">
        <v>12</v>
      </c>
      <c r="G92" s="10">
        <v>90</v>
      </c>
      <c r="I92" s="45" t="s">
        <v>21</v>
      </c>
      <c r="J92" s="45">
        <v>-85</v>
      </c>
      <c r="K92" s="45">
        <v>-16</v>
      </c>
      <c r="L92" s="45">
        <v>-60</v>
      </c>
      <c r="M92" s="45">
        <v>71</v>
      </c>
      <c r="N92" s="45">
        <v>12</v>
      </c>
      <c r="O92" s="45">
        <v>90</v>
      </c>
    </row>
    <row r="93" spans="1:15" ht="15.75">
      <c r="A93" s="9" t="s">
        <v>22</v>
      </c>
      <c r="B93" s="8">
        <v>41</v>
      </c>
      <c r="C93" s="8">
        <v>13</v>
      </c>
      <c r="D93" s="8">
        <v>61</v>
      </c>
      <c r="E93" s="8">
        <v>25</v>
      </c>
      <c r="F93" s="8">
        <v>14</v>
      </c>
      <c r="G93" s="10">
        <v>81</v>
      </c>
      <c r="I93" s="45" t="s">
        <v>22</v>
      </c>
      <c r="J93" s="45">
        <v>-41</v>
      </c>
      <c r="K93" s="45">
        <v>-13</v>
      </c>
      <c r="L93" s="45">
        <v>-61</v>
      </c>
      <c r="M93" s="45">
        <v>25</v>
      </c>
      <c r="N93" s="45">
        <v>14</v>
      </c>
      <c r="O93" s="45">
        <v>81</v>
      </c>
    </row>
    <row r="94" spans="1:15" ht="15.75">
      <c r="A94" s="9" t="s">
        <v>23</v>
      </c>
      <c r="B94" s="8">
        <v>15</v>
      </c>
      <c r="C94" s="8">
        <v>5</v>
      </c>
      <c r="D94" s="8">
        <v>53</v>
      </c>
      <c r="E94" s="8">
        <v>16</v>
      </c>
      <c r="F94" s="8">
        <v>5</v>
      </c>
      <c r="G94" s="10">
        <v>62</v>
      </c>
      <c r="I94" s="45" t="s">
        <v>23</v>
      </c>
      <c r="J94" s="45">
        <v>-15</v>
      </c>
      <c r="K94" s="45">
        <v>-5</v>
      </c>
      <c r="L94" s="45">
        <v>-53</v>
      </c>
      <c r="M94" s="45">
        <v>16</v>
      </c>
      <c r="N94" s="45">
        <v>5</v>
      </c>
      <c r="O94" s="45">
        <v>62</v>
      </c>
    </row>
    <row r="95" spans="1:15" ht="15.75">
      <c r="A95" s="9" t="s">
        <v>24</v>
      </c>
      <c r="B95" s="8">
        <v>9</v>
      </c>
      <c r="C95" s="8">
        <v>6</v>
      </c>
      <c r="D95" s="8">
        <v>40</v>
      </c>
      <c r="E95" s="8">
        <v>9</v>
      </c>
      <c r="F95" s="8">
        <v>6</v>
      </c>
      <c r="G95" s="10">
        <v>71</v>
      </c>
      <c r="I95" s="45" t="s">
        <v>24</v>
      </c>
      <c r="J95" s="45">
        <v>-9</v>
      </c>
      <c r="K95" s="45">
        <v>-6</v>
      </c>
      <c r="L95" s="45">
        <v>-40</v>
      </c>
      <c r="M95" s="45">
        <v>9</v>
      </c>
      <c r="N95" s="45">
        <v>6</v>
      </c>
      <c r="O95" s="45">
        <v>71</v>
      </c>
    </row>
    <row r="96" spans="1:15" ht="16.5" thickBot="1">
      <c r="A96" s="11" t="s">
        <v>25</v>
      </c>
      <c r="B96" s="12">
        <v>1827</v>
      </c>
      <c r="C96" s="12">
        <v>1493</v>
      </c>
      <c r="D96" s="12">
        <v>1917</v>
      </c>
      <c r="E96" s="12">
        <v>1585</v>
      </c>
      <c r="F96" s="12">
        <v>1293</v>
      </c>
      <c r="G96" s="13">
        <v>1847</v>
      </c>
      <c r="I96" s="45" t="s">
        <v>25</v>
      </c>
      <c r="J96" s="45">
        <v>-1827</v>
      </c>
      <c r="K96" s="45">
        <v>-1493</v>
      </c>
      <c r="L96" s="45">
        <v>-1917</v>
      </c>
      <c r="M96" s="45">
        <v>1585</v>
      </c>
      <c r="N96" s="45">
        <v>1293</v>
      </c>
      <c r="O96" s="45">
        <v>1847</v>
      </c>
    </row>
    <row r="97" spans="1:7" ht="15">
      <c r="A97" s="169" t="s">
        <v>48</v>
      </c>
      <c r="B97" s="169"/>
      <c r="C97" s="169"/>
      <c r="D97" s="169"/>
      <c r="E97" s="169"/>
      <c r="F97" s="169"/>
      <c r="G97" s="169"/>
    </row>
  </sheetData>
  <sheetProtection/>
  <mergeCells count="21">
    <mergeCell ref="A25:G25"/>
    <mergeCell ref="A52:A53"/>
    <mergeCell ref="B52:D52"/>
    <mergeCell ref="E52:G52"/>
    <mergeCell ref="A75:G75"/>
    <mergeCell ref="A27:G27"/>
    <mergeCell ref="A1:H1"/>
    <mergeCell ref="A3:G3"/>
    <mergeCell ref="A4:A5"/>
    <mergeCell ref="B4:D4"/>
    <mergeCell ref="E4:G4"/>
    <mergeCell ref="A49:G49"/>
    <mergeCell ref="E28:G28"/>
    <mergeCell ref="A28:A29"/>
    <mergeCell ref="A73:G73"/>
    <mergeCell ref="A97:G97"/>
    <mergeCell ref="A76:A77"/>
    <mergeCell ref="B76:D76"/>
    <mergeCell ref="E76:G76"/>
    <mergeCell ref="A51:G51"/>
    <mergeCell ref="B28:D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zoomScale="70" zoomScaleNormal="70" zoomScalePageLayoutView="0" workbookViewId="0" topLeftCell="A1">
      <selection activeCell="M19" sqref="M19"/>
    </sheetView>
  </sheetViews>
  <sheetFormatPr defaultColWidth="11.421875" defaultRowHeight="15"/>
  <sheetData>
    <row r="1" ht="15.75">
      <c r="A1" s="16" t="s">
        <v>36</v>
      </c>
    </row>
    <row r="2" ht="15.75" thickBot="1"/>
    <row r="3" spans="1:11" ht="15.75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5.75">
      <c r="A4" s="162" t="s">
        <v>31</v>
      </c>
      <c r="B4" s="164" t="s">
        <v>2</v>
      </c>
      <c r="C4" s="164"/>
      <c r="D4" s="164"/>
      <c r="E4" s="164"/>
      <c r="F4" s="164" t="s">
        <v>3</v>
      </c>
      <c r="G4" s="164"/>
      <c r="H4" s="164"/>
      <c r="I4" s="164"/>
      <c r="J4" s="164" t="s">
        <v>32</v>
      </c>
      <c r="K4" s="165"/>
    </row>
    <row r="5" spans="1:11" ht="33" thickBot="1">
      <c r="A5" s="163"/>
      <c r="B5" s="17" t="s">
        <v>37</v>
      </c>
      <c r="C5" s="17" t="s">
        <v>38</v>
      </c>
      <c r="D5" s="17" t="s">
        <v>39</v>
      </c>
      <c r="E5" s="17" t="s">
        <v>33</v>
      </c>
      <c r="F5" s="17" t="s">
        <v>37</v>
      </c>
      <c r="G5" s="17" t="s">
        <v>38</v>
      </c>
      <c r="H5" s="17" t="s">
        <v>39</v>
      </c>
      <c r="I5" s="17" t="s">
        <v>33</v>
      </c>
      <c r="J5" s="17" t="s">
        <v>34</v>
      </c>
      <c r="K5" s="18" t="s">
        <v>35</v>
      </c>
    </row>
    <row r="6" spans="1:11" ht="15.75">
      <c r="A6" s="19" t="s">
        <v>33</v>
      </c>
      <c r="B6" s="20">
        <v>133630</v>
      </c>
      <c r="C6" s="20">
        <v>125827</v>
      </c>
      <c r="D6" s="20">
        <v>291622</v>
      </c>
      <c r="E6" s="21">
        <v>551079</v>
      </c>
      <c r="F6" s="20">
        <v>127587</v>
      </c>
      <c r="G6" s="20">
        <v>122043</v>
      </c>
      <c r="H6" s="20">
        <v>294717</v>
      </c>
      <c r="I6" s="21">
        <v>544347</v>
      </c>
      <c r="J6" s="21">
        <v>1095426</v>
      </c>
      <c r="K6" s="22">
        <v>1</v>
      </c>
    </row>
    <row r="7" spans="1:11" ht="15.75">
      <c r="A7" s="23" t="s">
        <v>7</v>
      </c>
      <c r="B7" s="24">
        <v>1784</v>
      </c>
      <c r="C7" s="24">
        <v>1083</v>
      </c>
      <c r="D7" s="24">
        <v>28089</v>
      </c>
      <c r="E7" s="25">
        <v>30956</v>
      </c>
      <c r="F7" s="24">
        <v>1777</v>
      </c>
      <c r="G7" s="24">
        <v>1046</v>
      </c>
      <c r="H7" s="24">
        <v>25485</v>
      </c>
      <c r="I7" s="25">
        <v>28308</v>
      </c>
      <c r="J7" s="25">
        <v>59264</v>
      </c>
      <c r="K7" s="26">
        <v>0.05410132678976033</v>
      </c>
    </row>
    <row r="8" spans="1:11" ht="15.75">
      <c r="A8" s="23" t="s">
        <v>8</v>
      </c>
      <c r="B8" s="24">
        <v>4275</v>
      </c>
      <c r="C8" s="24">
        <v>1588</v>
      </c>
      <c r="D8" s="24">
        <v>22329</v>
      </c>
      <c r="E8" s="25">
        <v>28192</v>
      </c>
      <c r="F8" s="24">
        <v>4110</v>
      </c>
      <c r="G8" s="24">
        <v>1443</v>
      </c>
      <c r="H8" s="24">
        <v>21190</v>
      </c>
      <c r="I8" s="25">
        <v>26743</v>
      </c>
      <c r="J8" s="25">
        <v>54935</v>
      </c>
      <c r="K8" s="26">
        <v>0.05014943957875749</v>
      </c>
    </row>
    <row r="9" spans="1:11" ht="15.75">
      <c r="A9" s="23" t="s">
        <v>9</v>
      </c>
      <c r="B9" s="24">
        <v>5787</v>
      </c>
      <c r="C9" s="24">
        <v>1813</v>
      </c>
      <c r="D9" s="24">
        <v>18529</v>
      </c>
      <c r="E9" s="25">
        <v>26129</v>
      </c>
      <c r="F9" s="24">
        <v>5483</v>
      </c>
      <c r="G9" s="24">
        <v>1803</v>
      </c>
      <c r="H9" s="24">
        <v>17458</v>
      </c>
      <c r="I9" s="25">
        <v>24744</v>
      </c>
      <c r="J9" s="25">
        <v>50873</v>
      </c>
      <c r="K9" s="26">
        <v>0.04644129315900846</v>
      </c>
    </row>
    <row r="10" spans="1:11" ht="15.75">
      <c r="A10" s="23" t="s">
        <v>10</v>
      </c>
      <c r="B10" s="24">
        <v>5998</v>
      </c>
      <c r="C10" s="24">
        <v>2479</v>
      </c>
      <c r="D10" s="24">
        <v>19240</v>
      </c>
      <c r="E10" s="25">
        <v>27717</v>
      </c>
      <c r="F10" s="24">
        <v>5835</v>
      </c>
      <c r="G10" s="24">
        <v>2353</v>
      </c>
      <c r="H10" s="24">
        <v>18364</v>
      </c>
      <c r="I10" s="25">
        <v>26552</v>
      </c>
      <c r="J10" s="25">
        <v>54269</v>
      </c>
      <c r="K10" s="26">
        <v>0.049541456930910895</v>
      </c>
    </row>
    <row r="11" spans="1:11" ht="15.75">
      <c r="A11" s="23" t="s">
        <v>11</v>
      </c>
      <c r="B11" s="24">
        <v>9583</v>
      </c>
      <c r="C11" s="24">
        <v>4989</v>
      </c>
      <c r="D11" s="24">
        <v>19643</v>
      </c>
      <c r="E11" s="25">
        <v>34215</v>
      </c>
      <c r="F11" s="24">
        <v>10103</v>
      </c>
      <c r="G11" s="24">
        <v>4976</v>
      </c>
      <c r="H11" s="24">
        <v>18742</v>
      </c>
      <c r="I11" s="25">
        <v>33821</v>
      </c>
      <c r="J11" s="25">
        <v>68036</v>
      </c>
      <c r="K11" s="26">
        <v>0.06210917031364967</v>
      </c>
    </row>
    <row r="12" spans="1:11" ht="15.75">
      <c r="A12" s="23" t="s">
        <v>12</v>
      </c>
      <c r="B12" s="24">
        <v>16135</v>
      </c>
      <c r="C12" s="24">
        <v>9838</v>
      </c>
      <c r="D12" s="24">
        <v>21832</v>
      </c>
      <c r="E12" s="25">
        <v>47805</v>
      </c>
      <c r="F12" s="24">
        <v>15883</v>
      </c>
      <c r="G12" s="24">
        <v>9327</v>
      </c>
      <c r="H12" s="24">
        <v>20876</v>
      </c>
      <c r="I12" s="25">
        <v>46086</v>
      </c>
      <c r="J12" s="25">
        <v>93891</v>
      </c>
      <c r="K12" s="26">
        <v>0.08571186004348993</v>
      </c>
    </row>
    <row r="13" spans="1:11" ht="15.75">
      <c r="A13" s="23" t="s">
        <v>13</v>
      </c>
      <c r="B13" s="24">
        <v>19305</v>
      </c>
      <c r="C13" s="24">
        <v>12471</v>
      </c>
      <c r="D13" s="24">
        <v>24704</v>
      </c>
      <c r="E13" s="25">
        <v>56480</v>
      </c>
      <c r="F13" s="24">
        <v>16382</v>
      </c>
      <c r="G13" s="24">
        <v>11129</v>
      </c>
      <c r="H13" s="24">
        <v>23456</v>
      </c>
      <c r="I13" s="25">
        <v>50967</v>
      </c>
      <c r="J13" s="25">
        <v>107447</v>
      </c>
      <c r="K13" s="26">
        <v>0.09808695429905809</v>
      </c>
    </row>
    <row r="14" spans="1:11" ht="15.75">
      <c r="A14" s="23" t="s">
        <v>14</v>
      </c>
      <c r="B14" s="24">
        <v>16857</v>
      </c>
      <c r="C14" s="24">
        <v>11779</v>
      </c>
      <c r="D14" s="24">
        <v>24463</v>
      </c>
      <c r="E14" s="25">
        <v>53099</v>
      </c>
      <c r="F14" s="24">
        <v>13928</v>
      </c>
      <c r="G14" s="24">
        <v>10562</v>
      </c>
      <c r="H14" s="24">
        <v>23225</v>
      </c>
      <c r="I14" s="25">
        <v>47715</v>
      </c>
      <c r="J14" s="25">
        <v>100814</v>
      </c>
      <c r="K14" s="26">
        <v>0.09203177576577515</v>
      </c>
    </row>
    <row r="15" spans="1:11" ht="15.75">
      <c r="A15" s="23" t="s">
        <v>15</v>
      </c>
      <c r="B15" s="24">
        <v>13909</v>
      </c>
      <c r="C15" s="24">
        <v>12520</v>
      </c>
      <c r="D15" s="24">
        <v>21194</v>
      </c>
      <c r="E15" s="25">
        <v>47623</v>
      </c>
      <c r="F15" s="24">
        <v>11922</v>
      </c>
      <c r="G15" s="24">
        <v>11426</v>
      </c>
      <c r="H15" s="24">
        <v>20424</v>
      </c>
      <c r="I15" s="25">
        <v>43772</v>
      </c>
      <c r="J15" s="25">
        <v>91395</v>
      </c>
      <c r="K15" s="26">
        <v>0.08343329444435316</v>
      </c>
    </row>
    <row r="16" spans="1:11" ht="15.75">
      <c r="A16" s="23" t="s">
        <v>16</v>
      </c>
      <c r="B16" s="24">
        <v>10688</v>
      </c>
      <c r="C16" s="24">
        <v>13480</v>
      </c>
      <c r="D16" s="24">
        <v>16770</v>
      </c>
      <c r="E16" s="25">
        <v>40938</v>
      </c>
      <c r="F16" s="24">
        <v>9742</v>
      </c>
      <c r="G16" s="24">
        <v>12870</v>
      </c>
      <c r="H16" s="24">
        <v>16507</v>
      </c>
      <c r="I16" s="25">
        <v>39119</v>
      </c>
      <c r="J16" s="25">
        <v>80057</v>
      </c>
      <c r="K16" s="26">
        <v>0.07308298324122305</v>
      </c>
    </row>
    <row r="17" spans="1:11" ht="15.75">
      <c r="A17" s="23" t="s">
        <v>17</v>
      </c>
      <c r="B17" s="24">
        <v>7616</v>
      </c>
      <c r="C17" s="24">
        <v>13187</v>
      </c>
      <c r="D17" s="24">
        <v>13696</v>
      </c>
      <c r="E17" s="25">
        <v>34499</v>
      </c>
      <c r="F17" s="24">
        <v>7976</v>
      </c>
      <c r="G17" s="24">
        <v>12614</v>
      </c>
      <c r="H17" s="24">
        <v>13721</v>
      </c>
      <c r="I17" s="25">
        <v>34311</v>
      </c>
      <c r="J17" s="25">
        <v>68810</v>
      </c>
      <c r="K17" s="26">
        <v>0.06281574474222813</v>
      </c>
    </row>
    <row r="18" spans="1:11" ht="15.75">
      <c r="A18" s="23" t="s">
        <v>18</v>
      </c>
      <c r="B18" s="24">
        <v>5908</v>
      </c>
      <c r="C18" s="24">
        <v>12352</v>
      </c>
      <c r="D18" s="24">
        <v>12038</v>
      </c>
      <c r="E18" s="25">
        <v>30298</v>
      </c>
      <c r="F18" s="24">
        <v>6881</v>
      </c>
      <c r="G18" s="24">
        <v>10980</v>
      </c>
      <c r="H18" s="24">
        <v>12004</v>
      </c>
      <c r="I18" s="25">
        <v>29865</v>
      </c>
      <c r="J18" s="25">
        <v>60163</v>
      </c>
      <c r="K18" s="26">
        <v>0.05492201207566737</v>
      </c>
    </row>
    <row r="19" spans="1:11" ht="15.75">
      <c r="A19" s="23" t="s">
        <v>19</v>
      </c>
      <c r="B19" s="24">
        <v>5106</v>
      </c>
      <c r="C19" s="24">
        <v>10570</v>
      </c>
      <c r="D19" s="24">
        <v>11888</v>
      </c>
      <c r="E19" s="25">
        <v>27564</v>
      </c>
      <c r="F19" s="24">
        <v>6096</v>
      </c>
      <c r="G19" s="24">
        <v>9005</v>
      </c>
      <c r="H19" s="24">
        <v>12630</v>
      </c>
      <c r="I19" s="25">
        <v>27731</v>
      </c>
      <c r="J19" s="25">
        <v>55295</v>
      </c>
      <c r="K19" s="26">
        <v>0.050478078847863754</v>
      </c>
    </row>
    <row r="20" spans="1:11" ht="15.75">
      <c r="A20" s="23" t="s">
        <v>20</v>
      </c>
      <c r="B20" s="24">
        <v>4605</v>
      </c>
      <c r="C20" s="24">
        <v>6450</v>
      </c>
      <c r="D20" s="24">
        <v>9950</v>
      </c>
      <c r="E20" s="25">
        <v>21005</v>
      </c>
      <c r="F20" s="24">
        <v>4677</v>
      </c>
      <c r="G20" s="24">
        <v>5989</v>
      </c>
      <c r="H20" s="24">
        <v>10988</v>
      </c>
      <c r="I20" s="25">
        <v>21654</v>
      </c>
      <c r="J20" s="25">
        <v>42659</v>
      </c>
      <c r="K20" s="26">
        <v>0.03894284050223384</v>
      </c>
    </row>
    <row r="21" spans="1:11" ht="15.75">
      <c r="A21" s="23" t="s">
        <v>21</v>
      </c>
      <c r="B21" s="24">
        <v>2903</v>
      </c>
      <c r="C21" s="24">
        <v>4739</v>
      </c>
      <c r="D21" s="24">
        <v>9138</v>
      </c>
      <c r="E21" s="25">
        <v>16780</v>
      </c>
      <c r="F21" s="24">
        <v>2795</v>
      </c>
      <c r="G21" s="24">
        <v>5353</v>
      </c>
      <c r="H21" s="24">
        <v>10892</v>
      </c>
      <c r="I21" s="25">
        <v>19040</v>
      </c>
      <c r="J21" s="25">
        <v>35820</v>
      </c>
      <c r="K21" s="26">
        <v>0.03269960727607342</v>
      </c>
    </row>
    <row r="22" spans="1:11" ht="15.75">
      <c r="A22" s="23" t="s">
        <v>22</v>
      </c>
      <c r="B22" s="24">
        <v>1602</v>
      </c>
      <c r="C22" s="24">
        <v>3320</v>
      </c>
      <c r="D22" s="24">
        <v>8378</v>
      </c>
      <c r="E22" s="25">
        <v>13300</v>
      </c>
      <c r="F22" s="24">
        <v>1769</v>
      </c>
      <c r="G22" s="24">
        <v>4772</v>
      </c>
      <c r="H22" s="24">
        <v>11016</v>
      </c>
      <c r="I22" s="25">
        <v>17557</v>
      </c>
      <c r="J22" s="25">
        <v>30857</v>
      </c>
      <c r="K22" s="26">
        <v>0.028168949796700097</v>
      </c>
    </row>
    <row r="23" spans="1:11" ht="15.75">
      <c r="A23" s="23" t="s">
        <v>23</v>
      </c>
      <c r="B23" s="24">
        <v>923</v>
      </c>
      <c r="C23" s="24">
        <v>1950</v>
      </c>
      <c r="D23" s="24">
        <v>5578</v>
      </c>
      <c r="E23" s="25">
        <v>8451</v>
      </c>
      <c r="F23" s="24">
        <v>1179</v>
      </c>
      <c r="G23" s="24">
        <v>3406</v>
      </c>
      <c r="H23" s="24">
        <v>8970</v>
      </c>
      <c r="I23" s="25">
        <v>13555</v>
      </c>
      <c r="J23" s="25">
        <v>22006</v>
      </c>
      <c r="K23" s="26">
        <v>0.020088988210979108</v>
      </c>
    </row>
    <row r="24" spans="1:11" ht="16.5" thickBot="1">
      <c r="A24" s="27" t="s">
        <v>24</v>
      </c>
      <c r="B24" s="28">
        <v>646</v>
      </c>
      <c r="C24" s="28">
        <v>1219</v>
      </c>
      <c r="D24" s="28">
        <v>4163</v>
      </c>
      <c r="E24" s="29">
        <v>6028</v>
      </c>
      <c r="F24" s="28">
        <v>1049</v>
      </c>
      <c r="G24" s="28">
        <v>2989</v>
      </c>
      <c r="H24" s="28">
        <v>8769</v>
      </c>
      <c r="I24" s="29">
        <v>12807</v>
      </c>
      <c r="J24" s="29">
        <v>18835</v>
      </c>
      <c r="K24" s="30">
        <v>0.017194223982268084</v>
      </c>
    </row>
    <row r="25" spans="5:11" ht="15" customHeight="1">
      <c r="E25" s="169" t="s">
        <v>48</v>
      </c>
      <c r="F25" s="169"/>
      <c r="G25" s="169"/>
      <c r="H25" s="169"/>
      <c r="I25" s="169"/>
      <c r="J25" s="169"/>
      <c r="K25" s="169"/>
    </row>
    <row r="27" spans="4:11" ht="15.75">
      <c r="D27" s="3"/>
      <c r="E27" s="3"/>
      <c r="F27" s="3"/>
      <c r="G27" s="3"/>
      <c r="H27" s="2"/>
      <c r="I27" s="2"/>
      <c r="J27" s="2"/>
      <c r="K27" s="2"/>
    </row>
    <row r="28" spans="1:3" ht="15.75">
      <c r="A28" s="3"/>
      <c r="B28" s="3"/>
      <c r="C28" s="3"/>
    </row>
    <row r="29" spans="1:5" ht="15">
      <c r="A29" s="31"/>
      <c r="B29" s="31"/>
      <c r="C29" s="31"/>
      <c r="D29" s="31"/>
      <c r="E29" s="31"/>
    </row>
    <row r="49" spans="2:9" ht="15.75" customHeight="1">
      <c r="B49" s="42" t="s">
        <v>2</v>
      </c>
      <c r="C49" s="42"/>
      <c r="D49" s="42"/>
      <c r="E49" s="42"/>
      <c r="F49" s="42" t="s">
        <v>3</v>
      </c>
      <c r="G49" s="42"/>
      <c r="H49" s="42"/>
      <c r="I49" s="42"/>
    </row>
    <row r="50" spans="2:9" ht="15.75" customHeight="1">
      <c r="B50" s="35" t="s">
        <v>41</v>
      </c>
      <c r="C50" s="35" t="s">
        <v>42</v>
      </c>
      <c r="D50" s="35" t="s">
        <v>43</v>
      </c>
      <c r="E50" s="35" t="s">
        <v>33</v>
      </c>
      <c r="F50" s="35" t="s">
        <v>44</v>
      </c>
      <c r="G50" s="35" t="s">
        <v>45</v>
      </c>
      <c r="H50" s="35" t="s">
        <v>46</v>
      </c>
      <c r="I50" s="35" t="s">
        <v>33</v>
      </c>
    </row>
    <row r="51" spans="2:9" ht="15.75" customHeight="1">
      <c r="B51" s="40">
        <f>B7*-1</f>
        <v>-1784</v>
      </c>
      <c r="C51" s="40">
        <f>C7*-1</f>
        <v>-1083</v>
      </c>
      <c r="D51" s="40">
        <f>D7*-1</f>
        <v>-28089</v>
      </c>
      <c r="E51" s="40">
        <f>E7*-1</f>
        <v>-30956</v>
      </c>
      <c r="F51" s="41">
        <v>1777</v>
      </c>
      <c r="G51" s="41">
        <v>1046</v>
      </c>
      <c r="H51" s="41">
        <v>25485</v>
      </c>
      <c r="I51" s="41">
        <v>28308</v>
      </c>
    </row>
    <row r="52" spans="2:9" ht="15.75" customHeight="1">
      <c r="B52" s="40">
        <f aca="true" t="shared" si="0" ref="B52:D68">B8*-1</f>
        <v>-4275</v>
      </c>
      <c r="C52" s="40">
        <f t="shared" si="0"/>
        <v>-1588</v>
      </c>
      <c r="D52" s="40">
        <f t="shared" si="0"/>
        <v>-22329</v>
      </c>
      <c r="E52" s="40">
        <f aca="true" t="shared" si="1" ref="E52:E68">E8*-1</f>
        <v>-28192</v>
      </c>
      <c r="F52" s="41">
        <v>4110</v>
      </c>
      <c r="G52" s="41">
        <v>1443</v>
      </c>
      <c r="H52" s="41">
        <v>21190</v>
      </c>
      <c r="I52" s="41">
        <v>26743</v>
      </c>
    </row>
    <row r="53" spans="2:9" ht="15.75" customHeight="1">
      <c r="B53" s="40">
        <f t="shared" si="0"/>
        <v>-5787</v>
      </c>
      <c r="C53" s="40">
        <f t="shared" si="0"/>
        <v>-1813</v>
      </c>
      <c r="D53" s="40">
        <f t="shared" si="0"/>
        <v>-18529</v>
      </c>
      <c r="E53" s="40">
        <f t="shared" si="1"/>
        <v>-26129</v>
      </c>
      <c r="F53" s="41">
        <v>5483</v>
      </c>
      <c r="G53" s="41">
        <v>1803</v>
      </c>
      <c r="H53" s="41">
        <v>17458</v>
      </c>
      <c r="I53" s="41">
        <v>24744</v>
      </c>
    </row>
    <row r="54" spans="2:9" ht="15.75" customHeight="1">
      <c r="B54" s="40">
        <f t="shared" si="0"/>
        <v>-5998</v>
      </c>
      <c r="C54" s="40">
        <f t="shared" si="0"/>
        <v>-2479</v>
      </c>
      <c r="D54" s="40">
        <f t="shared" si="0"/>
        <v>-19240</v>
      </c>
      <c r="E54" s="40">
        <f t="shared" si="1"/>
        <v>-27717</v>
      </c>
      <c r="F54" s="41">
        <v>5835</v>
      </c>
      <c r="G54" s="41">
        <v>2353</v>
      </c>
      <c r="H54" s="41">
        <v>18364</v>
      </c>
      <c r="I54" s="41">
        <v>26552</v>
      </c>
    </row>
    <row r="55" spans="2:9" ht="15.75" customHeight="1">
      <c r="B55" s="40">
        <f t="shared" si="0"/>
        <v>-9583</v>
      </c>
      <c r="C55" s="40">
        <f t="shared" si="0"/>
        <v>-4989</v>
      </c>
      <c r="D55" s="40">
        <f t="shared" si="0"/>
        <v>-19643</v>
      </c>
      <c r="E55" s="40">
        <f t="shared" si="1"/>
        <v>-34215</v>
      </c>
      <c r="F55" s="41">
        <v>10103</v>
      </c>
      <c r="G55" s="41">
        <v>4976</v>
      </c>
      <c r="H55" s="41">
        <v>18742</v>
      </c>
      <c r="I55" s="41">
        <v>33821</v>
      </c>
    </row>
    <row r="56" spans="2:9" ht="15.75" customHeight="1">
      <c r="B56" s="40">
        <f t="shared" si="0"/>
        <v>-16135</v>
      </c>
      <c r="C56" s="40">
        <f t="shared" si="0"/>
        <v>-9838</v>
      </c>
      <c r="D56" s="40">
        <f t="shared" si="0"/>
        <v>-21832</v>
      </c>
      <c r="E56" s="40">
        <f t="shared" si="1"/>
        <v>-47805</v>
      </c>
      <c r="F56" s="41">
        <v>15883</v>
      </c>
      <c r="G56" s="41">
        <v>9327</v>
      </c>
      <c r="H56" s="41">
        <v>20876</v>
      </c>
      <c r="I56" s="41">
        <v>46086</v>
      </c>
    </row>
    <row r="57" spans="2:9" ht="15.75" customHeight="1">
      <c r="B57" s="40">
        <f t="shared" si="0"/>
        <v>-19305</v>
      </c>
      <c r="C57" s="40">
        <f t="shared" si="0"/>
        <v>-12471</v>
      </c>
      <c r="D57" s="40">
        <f t="shared" si="0"/>
        <v>-24704</v>
      </c>
      <c r="E57" s="40">
        <f t="shared" si="1"/>
        <v>-56480</v>
      </c>
      <c r="F57" s="41">
        <v>16382</v>
      </c>
      <c r="G57" s="41">
        <v>11129</v>
      </c>
      <c r="H57" s="41">
        <v>23456</v>
      </c>
      <c r="I57" s="41">
        <v>50967</v>
      </c>
    </row>
    <row r="58" spans="2:9" ht="15.75" customHeight="1">
      <c r="B58" s="40">
        <f t="shared" si="0"/>
        <v>-16857</v>
      </c>
      <c r="C58" s="40">
        <f t="shared" si="0"/>
        <v>-11779</v>
      </c>
      <c r="D58" s="40">
        <f t="shared" si="0"/>
        <v>-24463</v>
      </c>
      <c r="E58" s="40">
        <f t="shared" si="1"/>
        <v>-53099</v>
      </c>
      <c r="F58" s="41">
        <v>13928</v>
      </c>
      <c r="G58" s="41">
        <v>10562</v>
      </c>
      <c r="H58" s="41">
        <v>23225</v>
      </c>
      <c r="I58" s="41">
        <v>47715</v>
      </c>
    </row>
    <row r="59" spans="2:9" ht="15.75" customHeight="1">
      <c r="B59" s="40">
        <f t="shared" si="0"/>
        <v>-13909</v>
      </c>
      <c r="C59" s="40">
        <f t="shared" si="0"/>
        <v>-12520</v>
      </c>
      <c r="D59" s="40">
        <f t="shared" si="0"/>
        <v>-21194</v>
      </c>
      <c r="E59" s="40">
        <f t="shared" si="1"/>
        <v>-47623</v>
      </c>
      <c r="F59" s="41">
        <v>11922</v>
      </c>
      <c r="G59" s="41">
        <v>11426</v>
      </c>
      <c r="H59" s="41">
        <v>20424</v>
      </c>
      <c r="I59" s="41">
        <v>43772</v>
      </c>
    </row>
    <row r="60" spans="2:9" ht="15.75" customHeight="1">
      <c r="B60" s="40">
        <f t="shared" si="0"/>
        <v>-10688</v>
      </c>
      <c r="C60" s="40">
        <f t="shared" si="0"/>
        <v>-13480</v>
      </c>
      <c r="D60" s="40">
        <f t="shared" si="0"/>
        <v>-16770</v>
      </c>
      <c r="E60" s="40">
        <f t="shared" si="1"/>
        <v>-40938</v>
      </c>
      <c r="F60" s="41">
        <v>9742</v>
      </c>
      <c r="G60" s="41">
        <v>12870</v>
      </c>
      <c r="H60" s="41">
        <v>16507</v>
      </c>
      <c r="I60" s="41">
        <v>39119</v>
      </c>
    </row>
    <row r="61" spans="2:9" ht="15.75" customHeight="1">
      <c r="B61" s="40">
        <f t="shared" si="0"/>
        <v>-7616</v>
      </c>
      <c r="C61" s="40">
        <f t="shared" si="0"/>
        <v>-13187</v>
      </c>
      <c r="D61" s="40">
        <f t="shared" si="0"/>
        <v>-13696</v>
      </c>
      <c r="E61" s="40">
        <f t="shared" si="1"/>
        <v>-34499</v>
      </c>
      <c r="F61" s="41">
        <v>7976</v>
      </c>
      <c r="G61" s="41">
        <v>12614</v>
      </c>
      <c r="H61" s="41">
        <v>13721</v>
      </c>
      <c r="I61" s="41">
        <v>34311</v>
      </c>
    </row>
    <row r="62" spans="2:9" ht="15.75" customHeight="1">
      <c r="B62" s="40">
        <f t="shared" si="0"/>
        <v>-5908</v>
      </c>
      <c r="C62" s="40">
        <f t="shared" si="0"/>
        <v>-12352</v>
      </c>
      <c r="D62" s="40">
        <f t="shared" si="0"/>
        <v>-12038</v>
      </c>
      <c r="E62" s="40">
        <f t="shared" si="1"/>
        <v>-30298</v>
      </c>
      <c r="F62" s="41">
        <v>6881</v>
      </c>
      <c r="G62" s="41">
        <v>10980</v>
      </c>
      <c r="H62" s="41">
        <v>12004</v>
      </c>
      <c r="I62" s="41">
        <v>29865</v>
      </c>
    </row>
    <row r="63" spans="2:9" ht="15.75" customHeight="1">
      <c r="B63" s="40">
        <f t="shared" si="0"/>
        <v>-5106</v>
      </c>
      <c r="C63" s="40">
        <f t="shared" si="0"/>
        <v>-10570</v>
      </c>
      <c r="D63" s="40">
        <f t="shared" si="0"/>
        <v>-11888</v>
      </c>
      <c r="E63" s="40">
        <f t="shared" si="1"/>
        <v>-27564</v>
      </c>
      <c r="F63" s="41">
        <v>6096</v>
      </c>
      <c r="G63" s="41">
        <v>9005</v>
      </c>
      <c r="H63" s="41">
        <v>12630</v>
      </c>
      <c r="I63" s="41">
        <v>27731</v>
      </c>
    </row>
    <row r="64" spans="2:9" ht="15.75" customHeight="1">
      <c r="B64" s="40">
        <f t="shared" si="0"/>
        <v>-4605</v>
      </c>
      <c r="C64" s="40">
        <f t="shared" si="0"/>
        <v>-6450</v>
      </c>
      <c r="D64" s="40">
        <f t="shared" si="0"/>
        <v>-9950</v>
      </c>
      <c r="E64" s="40">
        <f t="shared" si="1"/>
        <v>-21005</v>
      </c>
      <c r="F64" s="41">
        <v>4677</v>
      </c>
      <c r="G64" s="41">
        <v>5989</v>
      </c>
      <c r="H64" s="41">
        <v>10988</v>
      </c>
      <c r="I64" s="41">
        <v>21654</v>
      </c>
    </row>
    <row r="65" spans="2:9" ht="15.75" customHeight="1">
      <c r="B65" s="40">
        <f t="shared" si="0"/>
        <v>-2903</v>
      </c>
      <c r="C65" s="40">
        <f t="shared" si="0"/>
        <v>-4739</v>
      </c>
      <c r="D65" s="40">
        <f t="shared" si="0"/>
        <v>-9138</v>
      </c>
      <c r="E65" s="40">
        <f t="shared" si="1"/>
        <v>-16780</v>
      </c>
      <c r="F65" s="41">
        <v>2795</v>
      </c>
      <c r="G65" s="41">
        <v>5353</v>
      </c>
      <c r="H65" s="41">
        <v>10892</v>
      </c>
      <c r="I65" s="41">
        <v>19040</v>
      </c>
    </row>
    <row r="66" spans="2:9" ht="15.75" customHeight="1">
      <c r="B66" s="40">
        <f t="shared" si="0"/>
        <v>-1602</v>
      </c>
      <c r="C66" s="40">
        <f t="shared" si="0"/>
        <v>-3320</v>
      </c>
      <c r="D66" s="40">
        <f t="shared" si="0"/>
        <v>-8378</v>
      </c>
      <c r="E66" s="40">
        <f t="shared" si="1"/>
        <v>-13300</v>
      </c>
      <c r="F66" s="41">
        <v>1769</v>
      </c>
      <c r="G66" s="41">
        <v>4772</v>
      </c>
      <c r="H66" s="41">
        <v>11016</v>
      </c>
      <c r="I66" s="41">
        <v>17557</v>
      </c>
    </row>
    <row r="67" spans="2:9" ht="15.75" customHeight="1">
      <c r="B67" s="40">
        <f t="shared" si="0"/>
        <v>-923</v>
      </c>
      <c r="C67" s="40">
        <f t="shared" si="0"/>
        <v>-1950</v>
      </c>
      <c r="D67" s="40">
        <f t="shared" si="0"/>
        <v>-5578</v>
      </c>
      <c r="E67" s="40">
        <f t="shared" si="1"/>
        <v>-8451</v>
      </c>
      <c r="F67" s="41">
        <v>1179</v>
      </c>
      <c r="G67" s="41">
        <v>3406</v>
      </c>
      <c r="H67" s="41">
        <v>8970</v>
      </c>
      <c r="I67" s="41">
        <v>13555</v>
      </c>
    </row>
    <row r="68" spans="2:9" ht="15.75" customHeight="1">
      <c r="B68" s="40">
        <f t="shared" si="0"/>
        <v>-646</v>
      </c>
      <c r="C68" s="40">
        <f t="shared" si="0"/>
        <v>-1219</v>
      </c>
      <c r="D68" s="40">
        <f t="shared" si="0"/>
        <v>-4163</v>
      </c>
      <c r="E68" s="40">
        <f t="shared" si="1"/>
        <v>-6028</v>
      </c>
      <c r="F68" s="41">
        <v>1049</v>
      </c>
      <c r="G68" s="41">
        <v>2989</v>
      </c>
      <c r="H68" s="41">
        <v>8769</v>
      </c>
      <c r="I68" s="41">
        <v>12807</v>
      </c>
    </row>
  </sheetData>
  <sheetProtection/>
  <mergeCells count="6">
    <mergeCell ref="A3:K3"/>
    <mergeCell ref="A4:A5"/>
    <mergeCell ref="B4:E4"/>
    <mergeCell ref="F4:I4"/>
    <mergeCell ref="J4:K4"/>
    <mergeCell ref="E25:K2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25">
      <selection activeCell="H101" sqref="H101"/>
    </sheetView>
  </sheetViews>
  <sheetFormatPr defaultColWidth="11.57421875" defaultRowHeight="15"/>
  <cols>
    <col min="1" max="16384" width="11.421875" style="4" customWidth="1"/>
  </cols>
  <sheetData>
    <row r="1" spans="1:17" ht="15.75">
      <c r="A1" s="180" t="s">
        <v>30</v>
      </c>
      <c r="B1" s="180"/>
      <c r="C1" s="180"/>
      <c r="D1" s="180"/>
      <c r="E1" s="180"/>
      <c r="F1" s="180"/>
      <c r="G1" s="180"/>
      <c r="H1" s="180"/>
      <c r="I1" s="1"/>
      <c r="J1" s="2"/>
      <c r="K1" s="2"/>
      <c r="L1" s="2"/>
      <c r="M1" s="2"/>
      <c r="N1" s="2"/>
      <c r="O1" s="2"/>
      <c r="P1" s="2"/>
      <c r="Q1" s="2"/>
    </row>
    <row r="2" spans="1:17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74" t="s">
        <v>26</v>
      </c>
      <c r="B3" s="175"/>
      <c r="C3" s="175"/>
      <c r="D3" s="175"/>
      <c r="E3" s="175"/>
      <c r="F3" s="175"/>
      <c r="G3" s="176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72" t="s">
        <v>1</v>
      </c>
      <c r="B4" s="170" t="s">
        <v>2</v>
      </c>
      <c r="C4" s="170"/>
      <c r="D4" s="170"/>
      <c r="E4" s="170" t="s">
        <v>3</v>
      </c>
      <c r="F4" s="170"/>
      <c r="G4" s="17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.5" thickBot="1">
      <c r="A5" s="182"/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6" t="s">
        <v>6</v>
      </c>
      <c r="H5" s="2"/>
      <c r="I5" s="43"/>
      <c r="J5" s="43"/>
      <c r="K5" s="43"/>
      <c r="L5" s="43"/>
      <c r="M5" s="43"/>
      <c r="N5" s="43"/>
      <c r="O5" s="2"/>
      <c r="P5" s="2"/>
      <c r="Q5" s="2"/>
    </row>
    <row r="6" spans="1:17" ht="15.75">
      <c r="A6" s="14" t="s">
        <v>7</v>
      </c>
      <c r="B6" s="7">
        <v>1479</v>
      </c>
      <c r="C6" s="7">
        <v>673</v>
      </c>
      <c r="D6" s="7">
        <v>22525</v>
      </c>
      <c r="E6" s="7">
        <v>1458</v>
      </c>
      <c r="F6" s="7">
        <v>634</v>
      </c>
      <c r="G6" s="15">
        <v>20282</v>
      </c>
      <c r="H6" s="2"/>
      <c r="I6" s="43">
        <f>B6*-1</f>
        <v>-1479</v>
      </c>
      <c r="J6" s="43">
        <f aca="true" t="shared" si="0" ref="J6:K21">C6*-1</f>
        <v>-673</v>
      </c>
      <c r="K6" s="43">
        <f t="shared" si="0"/>
        <v>-22525</v>
      </c>
      <c r="L6" s="44">
        <v>1458</v>
      </c>
      <c r="M6" s="44">
        <v>634</v>
      </c>
      <c r="N6" s="44">
        <v>20282</v>
      </c>
      <c r="O6" s="2"/>
      <c r="P6" s="2"/>
      <c r="Q6" s="2"/>
    </row>
    <row r="7" spans="1:17" ht="15.75">
      <c r="A7" s="9" t="s">
        <v>8</v>
      </c>
      <c r="B7" s="8">
        <v>3365</v>
      </c>
      <c r="C7" s="8">
        <v>1043</v>
      </c>
      <c r="D7" s="8">
        <v>17845</v>
      </c>
      <c r="E7" s="8">
        <v>3249</v>
      </c>
      <c r="F7" s="8">
        <v>932</v>
      </c>
      <c r="G7" s="10">
        <v>16917</v>
      </c>
      <c r="H7" s="2"/>
      <c r="I7" s="43">
        <f aca="true" t="shared" si="1" ref="I7:I23">B7*-1</f>
        <v>-3365</v>
      </c>
      <c r="J7" s="43">
        <f t="shared" si="0"/>
        <v>-1043</v>
      </c>
      <c r="K7" s="43">
        <f t="shared" si="0"/>
        <v>-17845</v>
      </c>
      <c r="L7" s="44">
        <v>3249</v>
      </c>
      <c r="M7" s="44">
        <v>932</v>
      </c>
      <c r="N7" s="44">
        <v>16917</v>
      </c>
      <c r="O7" s="2"/>
      <c r="P7" s="2"/>
      <c r="Q7" s="2"/>
    </row>
    <row r="8" spans="1:17" ht="15.75">
      <c r="A8" s="9" t="s">
        <v>9</v>
      </c>
      <c r="B8" s="8">
        <v>4631</v>
      </c>
      <c r="C8" s="8">
        <v>1241</v>
      </c>
      <c r="D8" s="8">
        <v>14865</v>
      </c>
      <c r="E8" s="8">
        <v>4401</v>
      </c>
      <c r="F8" s="8">
        <v>1217</v>
      </c>
      <c r="G8" s="10">
        <v>13946</v>
      </c>
      <c r="H8" s="2"/>
      <c r="I8" s="43">
        <f t="shared" si="1"/>
        <v>-4631</v>
      </c>
      <c r="J8" s="43">
        <f t="shared" si="0"/>
        <v>-1241</v>
      </c>
      <c r="K8" s="43">
        <f t="shared" si="0"/>
        <v>-14865</v>
      </c>
      <c r="L8" s="44">
        <v>4401</v>
      </c>
      <c r="M8" s="44">
        <v>1217</v>
      </c>
      <c r="N8" s="44">
        <v>13946</v>
      </c>
      <c r="O8" s="2"/>
      <c r="P8" s="2"/>
      <c r="Q8" s="2"/>
    </row>
    <row r="9" spans="1:17" ht="15.75">
      <c r="A9" s="9" t="s">
        <v>10</v>
      </c>
      <c r="B9" s="8">
        <v>4795</v>
      </c>
      <c r="C9" s="8">
        <v>1793</v>
      </c>
      <c r="D9" s="8">
        <v>15427</v>
      </c>
      <c r="E9" s="8">
        <v>4691</v>
      </c>
      <c r="F9" s="8">
        <v>1692</v>
      </c>
      <c r="G9" s="10">
        <v>14824</v>
      </c>
      <c r="H9" s="2"/>
      <c r="I9" s="43">
        <f t="shared" si="1"/>
        <v>-4795</v>
      </c>
      <c r="J9" s="43">
        <f t="shared" si="0"/>
        <v>-1793</v>
      </c>
      <c r="K9" s="43">
        <f t="shared" si="0"/>
        <v>-15427</v>
      </c>
      <c r="L9" s="44">
        <v>4691</v>
      </c>
      <c r="M9" s="44">
        <v>1692</v>
      </c>
      <c r="N9" s="44">
        <v>14824</v>
      </c>
      <c r="O9" s="2"/>
      <c r="P9" s="2"/>
      <c r="Q9" s="2"/>
    </row>
    <row r="10" spans="1:17" ht="15.75">
      <c r="A10" s="9" t="s">
        <v>11</v>
      </c>
      <c r="B10" s="8">
        <v>7544</v>
      </c>
      <c r="C10" s="8">
        <v>3363</v>
      </c>
      <c r="D10" s="8">
        <v>15763</v>
      </c>
      <c r="E10" s="8">
        <v>7938</v>
      </c>
      <c r="F10" s="8">
        <v>3344</v>
      </c>
      <c r="G10" s="10">
        <v>15079</v>
      </c>
      <c r="H10" s="2"/>
      <c r="I10" s="43">
        <f t="shared" si="1"/>
        <v>-7544</v>
      </c>
      <c r="J10" s="43">
        <f t="shared" si="0"/>
        <v>-3363</v>
      </c>
      <c r="K10" s="43">
        <f t="shared" si="0"/>
        <v>-15763</v>
      </c>
      <c r="L10" s="44">
        <v>7938</v>
      </c>
      <c r="M10" s="44">
        <v>3344</v>
      </c>
      <c r="N10" s="44">
        <v>15079</v>
      </c>
      <c r="O10" s="2"/>
      <c r="P10" s="2"/>
      <c r="Q10" s="2"/>
    </row>
    <row r="11" spans="1:17" ht="15.75">
      <c r="A11" s="9" t="s">
        <v>12</v>
      </c>
      <c r="B11" s="8">
        <v>12386</v>
      </c>
      <c r="C11" s="8">
        <v>6470</v>
      </c>
      <c r="D11" s="8">
        <v>17794</v>
      </c>
      <c r="E11" s="8">
        <v>12407</v>
      </c>
      <c r="F11" s="8">
        <v>6166</v>
      </c>
      <c r="G11" s="10">
        <v>16990</v>
      </c>
      <c r="H11" s="2"/>
      <c r="I11" s="43">
        <f t="shared" si="1"/>
        <v>-12386</v>
      </c>
      <c r="J11" s="43">
        <f t="shared" si="0"/>
        <v>-6470</v>
      </c>
      <c r="K11" s="43">
        <f t="shared" si="0"/>
        <v>-17794</v>
      </c>
      <c r="L11" s="44">
        <v>12407</v>
      </c>
      <c r="M11" s="44">
        <v>6166</v>
      </c>
      <c r="N11" s="44">
        <v>16990</v>
      </c>
      <c r="O11" s="2"/>
      <c r="P11" s="2"/>
      <c r="Q11" s="2"/>
    </row>
    <row r="12" spans="1:17" ht="15.75">
      <c r="A12" s="9" t="s">
        <v>13</v>
      </c>
      <c r="B12" s="8">
        <v>14860</v>
      </c>
      <c r="C12" s="8">
        <v>8401</v>
      </c>
      <c r="D12" s="8">
        <v>20307</v>
      </c>
      <c r="E12" s="8">
        <v>12695</v>
      </c>
      <c r="F12" s="8">
        <v>7668</v>
      </c>
      <c r="G12" s="10">
        <v>19233</v>
      </c>
      <c r="H12" s="2"/>
      <c r="I12" s="43">
        <f t="shared" si="1"/>
        <v>-14860</v>
      </c>
      <c r="J12" s="43">
        <f t="shared" si="0"/>
        <v>-8401</v>
      </c>
      <c r="K12" s="43">
        <f t="shared" si="0"/>
        <v>-20307</v>
      </c>
      <c r="L12" s="44">
        <v>12695</v>
      </c>
      <c r="M12" s="44">
        <v>7668</v>
      </c>
      <c r="N12" s="44">
        <v>19233</v>
      </c>
      <c r="O12" s="2"/>
      <c r="P12" s="2"/>
      <c r="Q12" s="2"/>
    </row>
    <row r="13" spans="1:17" ht="15.75">
      <c r="A13" s="9" t="s">
        <v>14</v>
      </c>
      <c r="B13" s="8">
        <v>12882</v>
      </c>
      <c r="C13" s="8">
        <v>8221</v>
      </c>
      <c r="D13" s="8">
        <v>20081</v>
      </c>
      <c r="E13" s="8">
        <v>10806</v>
      </c>
      <c r="F13" s="8">
        <v>7474</v>
      </c>
      <c r="G13" s="10">
        <v>19026</v>
      </c>
      <c r="H13" s="2"/>
      <c r="I13" s="43">
        <f t="shared" si="1"/>
        <v>-12882</v>
      </c>
      <c r="J13" s="43">
        <f t="shared" si="0"/>
        <v>-8221</v>
      </c>
      <c r="K13" s="43">
        <f t="shared" si="0"/>
        <v>-20081</v>
      </c>
      <c r="L13" s="44">
        <v>10806</v>
      </c>
      <c r="M13" s="44">
        <v>7474</v>
      </c>
      <c r="N13" s="44">
        <v>19026</v>
      </c>
      <c r="O13" s="2"/>
      <c r="P13" s="2"/>
      <c r="Q13" s="2"/>
    </row>
    <row r="14" spans="1:17" ht="15.75">
      <c r="A14" s="9" t="s">
        <v>15</v>
      </c>
      <c r="B14" s="8">
        <v>10682</v>
      </c>
      <c r="C14" s="8">
        <v>9027</v>
      </c>
      <c r="D14" s="8">
        <v>17420</v>
      </c>
      <c r="E14" s="8">
        <v>9435</v>
      </c>
      <c r="F14" s="8">
        <v>8339</v>
      </c>
      <c r="G14" s="10">
        <v>16793</v>
      </c>
      <c r="H14" s="2"/>
      <c r="I14" s="43">
        <f t="shared" si="1"/>
        <v>-10682</v>
      </c>
      <c r="J14" s="43">
        <f t="shared" si="0"/>
        <v>-9027</v>
      </c>
      <c r="K14" s="43">
        <f t="shared" si="0"/>
        <v>-17420</v>
      </c>
      <c r="L14" s="44">
        <v>9435</v>
      </c>
      <c r="M14" s="44">
        <v>8339</v>
      </c>
      <c r="N14" s="44">
        <v>16793</v>
      </c>
      <c r="O14" s="2"/>
      <c r="P14" s="2"/>
      <c r="Q14" s="2"/>
    </row>
    <row r="15" spans="1:17" ht="15.75">
      <c r="A15" s="9" t="s">
        <v>16</v>
      </c>
      <c r="B15" s="8">
        <v>8192</v>
      </c>
      <c r="C15" s="8">
        <v>9921</v>
      </c>
      <c r="D15" s="8">
        <v>13755</v>
      </c>
      <c r="E15" s="8">
        <v>7648</v>
      </c>
      <c r="F15" s="8">
        <v>9599</v>
      </c>
      <c r="G15" s="10">
        <v>13594</v>
      </c>
      <c r="H15" s="2"/>
      <c r="I15" s="43">
        <f t="shared" si="1"/>
        <v>-8192</v>
      </c>
      <c r="J15" s="43">
        <f t="shared" si="0"/>
        <v>-9921</v>
      </c>
      <c r="K15" s="43">
        <f t="shared" si="0"/>
        <v>-13755</v>
      </c>
      <c r="L15" s="44">
        <v>7648</v>
      </c>
      <c r="M15" s="44">
        <v>9599</v>
      </c>
      <c r="N15" s="44">
        <v>13594</v>
      </c>
      <c r="O15" s="2"/>
      <c r="P15" s="2"/>
      <c r="Q15" s="2"/>
    </row>
    <row r="16" spans="1:17" ht="15.75">
      <c r="A16" s="9" t="s">
        <v>17</v>
      </c>
      <c r="B16" s="8">
        <v>5785</v>
      </c>
      <c r="C16" s="8">
        <v>9816</v>
      </c>
      <c r="D16" s="8">
        <v>11290</v>
      </c>
      <c r="E16" s="8">
        <v>6292</v>
      </c>
      <c r="F16" s="8">
        <v>9519</v>
      </c>
      <c r="G16" s="10">
        <v>11225</v>
      </c>
      <c r="H16" s="2"/>
      <c r="I16" s="43">
        <f t="shared" si="1"/>
        <v>-5785</v>
      </c>
      <c r="J16" s="43">
        <f t="shared" si="0"/>
        <v>-9816</v>
      </c>
      <c r="K16" s="43">
        <f t="shared" si="0"/>
        <v>-11290</v>
      </c>
      <c r="L16" s="44">
        <v>6292</v>
      </c>
      <c r="M16" s="44">
        <v>9519</v>
      </c>
      <c r="N16" s="44">
        <v>11225</v>
      </c>
      <c r="O16" s="2"/>
      <c r="P16" s="2"/>
      <c r="Q16" s="2"/>
    </row>
    <row r="17" spans="1:17" ht="15.75">
      <c r="A17" s="9" t="s">
        <v>18</v>
      </c>
      <c r="B17" s="8">
        <v>4432</v>
      </c>
      <c r="C17" s="8">
        <v>9429</v>
      </c>
      <c r="D17" s="8">
        <v>9728</v>
      </c>
      <c r="E17" s="8">
        <v>5364</v>
      </c>
      <c r="F17" s="8">
        <v>8612</v>
      </c>
      <c r="G17" s="10">
        <v>9681</v>
      </c>
      <c r="H17" s="2"/>
      <c r="I17" s="43">
        <f t="shared" si="1"/>
        <v>-4432</v>
      </c>
      <c r="J17" s="43">
        <f t="shared" si="0"/>
        <v>-9429</v>
      </c>
      <c r="K17" s="43">
        <f t="shared" si="0"/>
        <v>-9728</v>
      </c>
      <c r="L17" s="44">
        <v>5364</v>
      </c>
      <c r="M17" s="44">
        <v>8612</v>
      </c>
      <c r="N17" s="44">
        <v>9681</v>
      </c>
      <c r="O17" s="2"/>
      <c r="P17" s="2"/>
      <c r="Q17" s="2"/>
    </row>
    <row r="18" spans="1:17" ht="15.75">
      <c r="A18" s="9" t="s">
        <v>19</v>
      </c>
      <c r="B18" s="8">
        <v>3800</v>
      </c>
      <c r="C18" s="8">
        <v>8319</v>
      </c>
      <c r="D18" s="8">
        <v>9584</v>
      </c>
      <c r="E18" s="8">
        <v>4694</v>
      </c>
      <c r="F18" s="8">
        <v>7309</v>
      </c>
      <c r="G18" s="10">
        <v>10226</v>
      </c>
      <c r="H18" s="2"/>
      <c r="I18" s="43">
        <f t="shared" si="1"/>
        <v>-3800</v>
      </c>
      <c r="J18" s="43">
        <f t="shared" si="0"/>
        <v>-8319</v>
      </c>
      <c r="K18" s="43">
        <f t="shared" si="0"/>
        <v>-9584</v>
      </c>
      <c r="L18" s="44">
        <v>4694</v>
      </c>
      <c r="M18" s="44">
        <v>7309</v>
      </c>
      <c r="N18" s="44">
        <v>10226</v>
      </c>
      <c r="O18" s="2"/>
      <c r="P18" s="2"/>
      <c r="Q18" s="2"/>
    </row>
    <row r="19" spans="1:17" ht="15.75">
      <c r="A19" s="9" t="s">
        <v>20</v>
      </c>
      <c r="B19" s="8">
        <v>3553</v>
      </c>
      <c r="C19" s="8">
        <v>5274</v>
      </c>
      <c r="D19" s="8">
        <v>8048</v>
      </c>
      <c r="E19" s="8">
        <v>3618</v>
      </c>
      <c r="F19" s="8">
        <v>4976</v>
      </c>
      <c r="G19" s="10">
        <v>8817</v>
      </c>
      <c r="H19" s="2"/>
      <c r="I19" s="43">
        <f t="shared" si="1"/>
        <v>-3553</v>
      </c>
      <c r="J19" s="43">
        <f t="shared" si="0"/>
        <v>-5274</v>
      </c>
      <c r="K19" s="43">
        <f t="shared" si="0"/>
        <v>-8048</v>
      </c>
      <c r="L19" s="44">
        <v>3618</v>
      </c>
      <c r="M19" s="44">
        <v>4976</v>
      </c>
      <c r="N19" s="44">
        <v>8817</v>
      </c>
      <c r="O19" s="2"/>
      <c r="P19" s="2"/>
      <c r="Q19" s="2"/>
    </row>
    <row r="20" spans="1:17" ht="15.75">
      <c r="A20" s="9" t="s">
        <v>21</v>
      </c>
      <c r="B20" s="8">
        <v>2197</v>
      </c>
      <c r="C20" s="8">
        <v>3980</v>
      </c>
      <c r="D20" s="8">
        <v>7218</v>
      </c>
      <c r="E20" s="8">
        <v>2250</v>
      </c>
      <c r="F20" s="8">
        <v>4594</v>
      </c>
      <c r="G20" s="10">
        <v>8700</v>
      </c>
      <c r="H20" s="2"/>
      <c r="I20" s="43">
        <f t="shared" si="1"/>
        <v>-2197</v>
      </c>
      <c r="J20" s="43">
        <f t="shared" si="0"/>
        <v>-3980</v>
      </c>
      <c r="K20" s="43">
        <f t="shared" si="0"/>
        <v>-7218</v>
      </c>
      <c r="L20" s="44">
        <v>2250</v>
      </c>
      <c r="M20" s="44">
        <v>4594</v>
      </c>
      <c r="N20" s="44">
        <v>8700</v>
      </c>
      <c r="O20" s="2"/>
      <c r="P20" s="2"/>
      <c r="Q20" s="2"/>
    </row>
    <row r="21" spans="1:17" ht="15.75">
      <c r="A21" s="9" t="s">
        <v>22</v>
      </c>
      <c r="B21" s="8">
        <v>1219</v>
      </c>
      <c r="C21" s="8">
        <v>2824</v>
      </c>
      <c r="D21" s="8">
        <v>6721</v>
      </c>
      <c r="E21" s="8">
        <v>1406</v>
      </c>
      <c r="F21" s="8">
        <v>4087</v>
      </c>
      <c r="G21" s="10">
        <v>8933</v>
      </c>
      <c r="H21" s="2"/>
      <c r="I21" s="43">
        <f t="shared" si="1"/>
        <v>-1219</v>
      </c>
      <c r="J21" s="43">
        <f t="shared" si="0"/>
        <v>-2824</v>
      </c>
      <c r="K21" s="43">
        <f t="shared" si="0"/>
        <v>-6721</v>
      </c>
      <c r="L21" s="44">
        <v>1406</v>
      </c>
      <c r="M21" s="44">
        <v>4087</v>
      </c>
      <c r="N21" s="44">
        <v>8933</v>
      </c>
      <c r="O21" s="2"/>
      <c r="P21" s="2"/>
      <c r="Q21" s="2"/>
    </row>
    <row r="22" spans="1:17" ht="15.75">
      <c r="A22" s="9" t="s">
        <v>23</v>
      </c>
      <c r="B22" s="8">
        <v>715</v>
      </c>
      <c r="C22" s="8">
        <v>1662</v>
      </c>
      <c r="D22" s="8">
        <v>4440</v>
      </c>
      <c r="E22" s="8">
        <v>968</v>
      </c>
      <c r="F22" s="8">
        <v>2905</v>
      </c>
      <c r="G22" s="10">
        <v>7344</v>
      </c>
      <c r="H22" s="2"/>
      <c r="I22" s="43">
        <f t="shared" si="1"/>
        <v>-715</v>
      </c>
      <c r="J22" s="43">
        <f>C22*-1</f>
        <v>-1662</v>
      </c>
      <c r="K22" s="43">
        <f>D22*-1</f>
        <v>-4440</v>
      </c>
      <c r="L22" s="44">
        <v>968</v>
      </c>
      <c r="M22" s="44">
        <v>2905</v>
      </c>
      <c r="N22" s="44">
        <v>7344</v>
      </c>
      <c r="O22" s="2"/>
      <c r="P22" s="2"/>
      <c r="Q22" s="2"/>
    </row>
    <row r="23" spans="1:17" ht="15.75">
      <c r="A23" s="9" t="s">
        <v>24</v>
      </c>
      <c r="B23" s="8">
        <v>528</v>
      </c>
      <c r="C23" s="8">
        <v>1038</v>
      </c>
      <c r="D23" s="8">
        <v>3316</v>
      </c>
      <c r="E23" s="8">
        <v>852</v>
      </c>
      <c r="F23" s="8">
        <v>2573</v>
      </c>
      <c r="G23" s="10">
        <v>7308</v>
      </c>
      <c r="H23" s="2"/>
      <c r="I23" s="43">
        <f t="shared" si="1"/>
        <v>-528</v>
      </c>
      <c r="J23" s="43">
        <f>C23*-1</f>
        <v>-1038</v>
      </c>
      <c r="K23" s="43">
        <f>D23*-1</f>
        <v>-3316</v>
      </c>
      <c r="L23" s="44">
        <v>852</v>
      </c>
      <c r="M23" s="44">
        <v>2573</v>
      </c>
      <c r="N23" s="44">
        <v>7308</v>
      </c>
      <c r="O23" s="2"/>
      <c r="P23" s="2"/>
      <c r="Q23" s="2"/>
    </row>
    <row r="24" spans="1:17" ht="16.5" thickBot="1">
      <c r="A24" s="11" t="s">
        <v>25</v>
      </c>
      <c r="B24" s="12">
        <v>103045</v>
      </c>
      <c r="C24" s="12">
        <v>92495</v>
      </c>
      <c r="D24" s="12">
        <v>236127</v>
      </c>
      <c r="E24" s="12">
        <v>100172</v>
      </c>
      <c r="F24" s="12">
        <v>91640</v>
      </c>
      <c r="G24" s="13">
        <v>238918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181" t="s">
        <v>48</v>
      </c>
      <c r="B25" s="181"/>
      <c r="C25" s="181"/>
      <c r="D25" s="181"/>
      <c r="E25" s="181"/>
      <c r="F25" s="181"/>
      <c r="G25" s="181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6.5" thickBot="1">
      <c r="A26" s="5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>
      <c r="A27" s="174" t="s">
        <v>27</v>
      </c>
      <c r="B27" s="175"/>
      <c r="C27" s="175"/>
      <c r="D27" s="175"/>
      <c r="E27" s="175"/>
      <c r="F27" s="175"/>
      <c r="G27" s="176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72" t="s">
        <v>1</v>
      </c>
      <c r="B28" s="170" t="s">
        <v>2</v>
      </c>
      <c r="C28" s="170"/>
      <c r="D28" s="170"/>
      <c r="E28" s="170" t="s">
        <v>3</v>
      </c>
      <c r="F28" s="170"/>
      <c r="G28" s="171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6.5" thickBot="1">
      <c r="A29" s="182"/>
      <c r="B29" s="5" t="s">
        <v>4</v>
      </c>
      <c r="C29" s="5" t="s">
        <v>5</v>
      </c>
      <c r="D29" s="5" t="s">
        <v>6</v>
      </c>
      <c r="E29" s="5" t="s">
        <v>4</v>
      </c>
      <c r="F29" s="5" t="s">
        <v>5</v>
      </c>
      <c r="G29" s="6" t="s">
        <v>6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14" t="s">
        <v>7</v>
      </c>
      <c r="B30" s="7">
        <v>96</v>
      </c>
      <c r="C30" s="7">
        <v>172</v>
      </c>
      <c r="D30" s="7">
        <v>2402</v>
      </c>
      <c r="E30" s="7">
        <v>106</v>
      </c>
      <c r="F30" s="7">
        <v>166</v>
      </c>
      <c r="G30" s="15">
        <v>2245</v>
      </c>
      <c r="H30" s="2"/>
      <c r="I30" s="43">
        <f>B30*-1</f>
        <v>-96</v>
      </c>
      <c r="J30" s="43">
        <f aca="true" t="shared" si="2" ref="J30:K45">C30*-1</f>
        <v>-172</v>
      </c>
      <c r="K30" s="43">
        <f t="shared" si="2"/>
        <v>-2402</v>
      </c>
      <c r="L30" s="44">
        <v>106</v>
      </c>
      <c r="M30" s="44">
        <v>166</v>
      </c>
      <c r="N30" s="44">
        <v>2245</v>
      </c>
      <c r="O30" s="2"/>
      <c r="P30" s="2"/>
      <c r="Q30" s="2"/>
    </row>
    <row r="31" spans="1:17" ht="15.75">
      <c r="A31" s="9" t="s">
        <v>8</v>
      </c>
      <c r="B31" s="8">
        <v>330</v>
      </c>
      <c r="C31" s="8">
        <v>238</v>
      </c>
      <c r="D31" s="8">
        <v>1998</v>
      </c>
      <c r="E31" s="8">
        <v>291</v>
      </c>
      <c r="F31" s="8">
        <v>236</v>
      </c>
      <c r="G31" s="10">
        <v>1984</v>
      </c>
      <c r="H31" s="2"/>
      <c r="I31" s="43">
        <f aca="true" t="shared" si="3" ref="I31:I47">B31*-1</f>
        <v>-330</v>
      </c>
      <c r="J31" s="43">
        <f t="shared" si="2"/>
        <v>-238</v>
      </c>
      <c r="K31" s="43">
        <f t="shared" si="2"/>
        <v>-1998</v>
      </c>
      <c r="L31" s="44">
        <v>291</v>
      </c>
      <c r="M31" s="44">
        <v>236</v>
      </c>
      <c r="N31" s="44">
        <v>1984</v>
      </c>
      <c r="O31" s="2"/>
      <c r="P31" s="2"/>
      <c r="Q31" s="2"/>
    </row>
    <row r="32" spans="1:17" ht="15.75">
      <c r="A32" s="9" t="s">
        <v>9</v>
      </c>
      <c r="B32" s="8">
        <v>423</v>
      </c>
      <c r="C32" s="8">
        <v>232</v>
      </c>
      <c r="D32" s="8">
        <v>1641</v>
      </c>
      <c r="E32" s="8">
        <v>423</v>
      </c>
      <c r="F32" s="8">
        <v>252</v>
      </c>
      <c r="G32" s="10">
        <v>1554</v>
      </c>
      <c r="H32" s="2"/>
      <c r="I32" s="43">
        <f t="shared" si="3"/>
        <v>-423</v>
      </c>
      <c r="J32" s="43">
        <f t="shared" si="2"/>
        <v>-232</v>
      </c>
      <c r="K32" s="43">
        <f t="shared" si="2"/>
        <v>-1641</v>
      </c>
      <c r="L32" s="44">
        <v>423</v>
      </c>
      <c r="M32" s="44">
        <v>252</v>
      </c>
      <c r="N32" s="44">
        <v>1554</v>
      </c>
      <c r="O32" s="2"/>
      <c r="P32" s="2"/>
      <c r="Q32" s="2"/>
    </row>
    <row r="33" spans="1:17" ht="15.75">
      <c r="A33" s="9" t="s">
        <v>10</v>
      </c>
      <c r="B33" s="8">
        <v>427</v>
      </c>
      <c r="C33" s="8">
        <v>275</v>
      </c>
      <c r="D33" s="8">
        <v>1680</v>
      </c>
      <c r="E33" s="8">
        <v>404</v>
      </c>
      <c r="F33" s="8">
        <v>276</v>
      </c>
      <c r="G33" s="10">
        <v>1514</v>
      </c>
      <c r="H33" s="2"/>
      <c r="I33" s="43">
        <f t="shared" si="3"/>
        <v>-427</v>
      </c>
      <c r="J33" s="43">
        <f t="shared" si="2"/>
        <v>-275</v>
      </c>
      <c r="K33" s="43">
        <f t="shared" si="2"/>
        <v>-1680</v>
      </c>
      <c r="L33" s="44">
        <v>404</v>
      </c>
      <c r="M33" s="44">
        <v>276</v>
      </c>
      <c r="N33" s="44">
        <v>1514</v>
      </c>
      <c r="O33" s="2"/>
      <c r="P33" s="2"/>
      <c r="Q33" s="2"/>
    </row>
    <row r="34" spans="1:17" ht="15.75">
      <c r="A34" s="9" t="s">
        <v>11</v>
      </c>
      <c r="B34" s="8">
        <v>557</v>
      </c>
      <c r="C34" s="8">
        <v>560</v>
      </c>
      <c r="D34" s="8">
        <v>1666</v>
      </c>
      <c r="E34" s="8">
        <v>665</v>
      </c>
      <c r="F34" s="8">
        <v>556</v>
      </c>
      <c r="G34" s="10">
        <v>1607</v>
      </c>
      <c r="H34" s="2"/>
      <c r="I34" s="43">
        <f t="shared" si="3"/>
        <v>-557</v>
      </c>
      <c r="J34" s="43">
        <f t="shared" si="2"/>
        <v>-560</v>
      </c>
      <c r="K34" s="43">
        <f t="shared" si="2"/>
        <v>-1666</v>
      </c>
      <c r="L34" s="44">
        <v>665</v>
      </c>
      <c r="M34" s="44">
        <v>556</v>
      </c>
      <c r="N34" s="44">
        <v>1607</v>
      </c>
      <c r="O34" s="2"/>
      <c r="P34" s="2"/>
      <c r="Q34" s="2"/>
    </row>
    <row r="35" spans="1:17" ht="15.75">
      <c r="A35" s="9" t="s">
        <v>12</v>
      </c>
      <c r="B35" s="8">
        <v>1080</v>
      </c>
      <c r="C35" s="8">
        <v>1089</v>
      </c>
      <c r="D35" s="8">
        <v>1812</v>
      </c>
      <c r="E35" s="8">
        <v>1024</v>
      </c>
      <c r="F35" s="8">
        <v>1079</v>
      </c>
      <c r="G35" s="10">
        <v>1759</v>
      </c>
      <c r="H35" s="2"/>
      <c r="I35" s="43">
        <f t="shared" si="3"/>
        <v>-1080</v>
      </c>
      <c r="J35" s="43">
        <f t="shared" si="2"/>
        <v>-1089</v>
      </c>
      <c r="K35" s="43">
        <f t="shared" si="2"/>
        <v>-1812</v>
      </c>
      <c r="L35" s="44">
        <v>1024</v>
      </c>
      <c r="M35" s="44">
        <v>1079</v>
      </c>
      <c r="N35" s="44">
        <v>1759</v>
      </c>
      <c r="O35" s="2"/>
      <c r="P35" s="2"/>
      <c r="Q35" s="2"/>
    </row>
    <row r="36" spans="1:17" ht="15.75">
      <c r="A36" s="9" t="s">
        <v>13</v>
      </c>
      <c r="B36" s="8">
        <v>1198</v>
      </c>
      <c r="C36" s="8">
        <v>1282</v>
      </c>
      <c r="D36" s="8">
        <v>2078</v>
      </c>
      <c r="E36" s="8">
        <v>1092</v>
      </c>
      <c r="F36" s="8">
        <v>1200</v>
      </c>
      <c r="G36" s="10">
        <v>2030</v>
      </c>
      <c r="H36" s="2"/>
      <c r="I36" s="43">
        <f t="shared" si="3"/>
        <v>-1198</v>
      </c>
      <c r="J36" s="43">
        <f t="shared" si="2"/>
        <v>-1282</v>
      </c>
      <c r="K36" s="43">
        <f t="shared" si="2"/>
        <v>-2078</v>
      </c>
      <c r="L36" s="44">
        <v>1092</v>
      </c>
      <c r="M36" s="44">
        <v>1200</v>
      </c>
      <c r="N36" s="44">
        <v>2030</v>
      </c>
      <c r="O36" s="2"/>
      <c r="P36" s="2"/>
      <c r="Q36" s="2"/>
    </row>
    <row r="37" spans="1:17" ht="15.75">
      <c r="A37" s="9" t="s">
        <v>14</v>
      </c>
      <c r="B37" s="8">
        <v>1077</v>
      </c>
      <c r="C37" s="8">
        <v>1181</v>
      </c>
      <c r="D37" s="8">
        <v>2284</v>
      </c>
      <c r="E37" s="8">
        <v>892</v>
      </c>
      <c r="F37" s="8">
        <v>1066</v>
      </c>
      <c r="G37" s="10">
        <v>2119</v>
      </c>
      <c r="H37" s="2"/>
      <c r="I37" s="43">
        <f t="shared" si="3"/>
        <v>-1077</v>
      </c>
      <c r="J37" s="43">
        <f t="shared" si="2"/>
        <v>-1181</v>
      </c>
      <c r="K37" s="43">
        <f t="shared" si="2"/>
        <v>-2284</v>
      </c>
      <c r="L37" s="44">
        <v>892</v>
      </c>
      <c r="M37" s="44">
        <v>1066</v>
      </c>
      <c r="N37" s="44">
        <v>2119</v>
      </c>
      <c r="O37" s="2"/>
      <c r="P37" s="2"/>
      <c r="Q37" s="2"/>
    </row>
    <row r="38" spans="1:17" ht="15.75">
      <c r="A38" s="9" t="s">
        <v>15</v>
      </c>
      <c r="B38" s="8">
        <v>853</v>
      </c>
      <c r="C38" s="8">
        <v>1133</v>
      </c>
      <c r="D38" s="8">
        <v>2074</v>
      </c>
      <c r="E38" s="8">
        <v>728</v>
      </c>
      <c r="F38" s="8">
        <v>1017</v>
      </c>
      <c r="G38" s="10">
        <v>2036</v>
      </c>
      <c r="H38" s="2"/>
      <c r="I38" s="43">
        <f t="shared" si="3"/>
        <v>-853</v>
      </c>
      <c r="J38" s="43">
        <f t="shared" si="2"/>
        <v>-1133</v>
      </c>
      <c r="K38" s="43">
        <f t="shared" si="2"/>
        <v>-2074</v>
      </c>
      <c r="L38" s="44">
        <v>728</v>
      </c>
      <c r="M38" s="44">
        <v>1017</v>
      </c>
      <c r="N38" s="44">
        <v>2036</v>
      </c>
      <c r="O38" s="2"/>
      <c r="P38" s="2"/>
      <c r="Q38" s="2"/>
    </row>
    <row r="39" spans="1:17" ht="15.75">
      <c r="A39" s="9" t="s">
        <v>16</v>
      </c>
      <c r="B39" s="8">
        <v>632</v>
      </c>
      <c r="C39" s="8">
        <v>1116</v>
      </c>
      <c r="D39" s="8">
        <v>1756</v>
      </c>
      <c r="E39" s="8">
        <v>662</v>
      </c>
      <c r="F39" s="8">
        <v>993</v>
      </c>
      <c r="G39" s="10">
        <v>1705</v>
      </c>
      <c r="H39" s="2"/>
      <c r="I39" s="43">
        <f t="shared" si="3"/>
        <v>-632</v>
      </c>
      <c r="J39" s="43">
        <f t="shared" si="2"/>
        <v>-1116</v>
      </c>
      <c r="K39" s="43">
        <f t="shared" si="2"/>
        <v>-1756</v>
      </c>
      <c r="L39" s="44">
        <v>662</v>
      </c>
      <c r="M39" s="44">
        <v>993</v>
      </c>
      <c r="N39" s="44">
        <v>1705</v>
      </c>
      <c r="O39" s="2"/>
      <c r="P39" s="2"/>
      <c r="Q39" s="2"/>
    </row>
    <row r="40" spans="1:17" ht="15.75">
      <c r="A40" s="9" t="s">
        <v>17</v>
      </c>
      <c r="B40" s="8">
        <v>500</v>
      </c>
      <c r="C40" s="8">
        <v>1103</v>
      </c>
      <c r="D40" s="8">
        <v>1375</v>
      </c>
      <c r="E40" s="8">
        <v>503</v>
      </c>
      <c r="F40" s="8">
        <v>965</v>
      </c>
      <c r="G40" s="10">
        <v>1457</v>
      </c>
      <c r="H40" s="2"/>
      <c r="I40" s="43">
        <f t="shared" si="3"/>
        <v>-500</v>
      </c>
      <c r="J40" s="43">
        <f t="shared" si="2"/>
        <v>-1103</v>
      </c>
      <c r="K40" s="43">
        <f t="shared" si="2"/>
        <v>-1375</v>
      </c>
      <c r="L40" s="44">
        <v>503</v>
      </c>
      <c r="M40" s="44">
        <v>965</v>
      </c>
      <c r="N40" s="44">
        <v>1457</v>
      </c>
      <c r="O40" s="2"/>
      <c r="P40" s="2"/>
      <c r="Q40" s="2"/>
    </row>
    <row r="41" spans="1:17" ht="15.75">
      <c r="A41" s="9" t="s">
        <v>18</v>
      </c>
      <c r="B41" s="8">
        <v>423</v>
      </c>
      <c r="C41" s="8">
        <v>962</v>
      </c>
      <c r="D41" s="8">
        <v>1312</v>
      </c>
      <c r="E41" s="8">
        <v>490</v>
      </c>
      <c r="F41" s="8">
        <v>767</v>
      </c>
      <c r="G41" s="10">
        <v>1335</v>
      </c>
      <c r="H41" s="2"/>
      <c r="I41" s="43">
        <f t="shared" si="3"/>
        <v>-423</v>
      </c>
      <c r="J41" s="43">
        <f t="shared" si="2"/>
        <v>-962</v>
      </c>
      <c r="K41" s="43">
        <f t="shared" si="2"/>
        <v>-1312</v>
      </c>
      <c r="L41" s="44">
        <v>490</v>
      </c>
      <c r="M41" s="44">
        <v>767</v>
      </c>
      <c r="N41" s="44">
        <v>1335</v>
      </c>
      <c r="O41" s="2"/>
      <c r="P41" s="2"/>
      <c r="Q41" s="2"/>
    </row>
    <row r="42" spans="1:17" ht="15.75">
      <c r="A42" s="9" t="s">
        <v>19</v>
      </c>
      <c r="B42" s="8">
        <v>413</v>
      </c>
      <c r="C42" s="8">
        <v>725</v>
      </c>
      <c r="D42" s="8">
        <v>1262</v>
      </c>
      <c r="E42" s="8">
        <v>501</v>
      </c>
      <c r="F42" s="8">
        <v>595</v>
      </c>
      <c r="G42" s="10">
        <v>1330</v>
      </c>
      <c r="H42" s="2"/>
      <c r="I42" s="43">
        <f t="shared" si="3"/>
        <v>-413</v>
      </c>
      <c r="J42" s="43">
        <f t="shared" si="2"/>
        <v>-725</v>
      </c>
      <c r="K42" s="43">
        <f t="shared" si="2"/>
        <v>-1262</v>
      </c>
      <c r="L42" s="44">
        <v>501</v>
      </c>
      <c r="M42" s="44">
        <v>595</v>
      </c>
      <c r="N42" s="44">
        <v>1330</v>
      </c>
      <c r="O42" s="2"/>
      <c r="P42" s="2"/>
      <c r="Q42" s="2"/>
    </row>
    <row r="43" spans="1:17" ht="15.75">
      <c r="A43" s="9" t="s">
        <v>20</v>
      </c>
      <c r="B43" s="8">
        <v>366</v>
      </c>
      <c r="C43" s="8">
        <v>391</v>
      </c>
      <c r="D43" s="8">
        <v>1062</v>
      </c>
      <c r="E43" s="8">
        <v>414</v>
      </c>
      <c r="F43" s="8">
        <v>381</v>
      </c>
      <c r="G43" s="10">
        <v>1205</v>
      </c>
      <c r="H43" s="2"/>
      <c r="I43" s="43">
        <f t="shared" si="3"/>
        <v>-366</v>
      </c>
      <c r="J43" s="43">
        <f t="shared" si="2"/>
        <v>-391</v>
      </c>
      <c r="K43" s="43">
        <f t="shared" si="2"/>
        <v>-1062</v>
      </c>
      <c r="L43" s="44">
        <v>414</v>
      </c>
      <c r="M43" s="44">
        <v>381</v>
      </c>
      <c r="N43" s="44">
        <v>1205</v>
      </c>
      <c r="O43" s="2"/>
      <c r="P43" s="2"/>
      <c r="Q43" s="2"/>
    </row>
    <row r="44" spans="1:17" ht="15.75">
      <c r="A44" s="9" t="s">
        <v>21</v>
      </c>
      <c r="B44" s="8">
        <v>287</v>
      </c>
      <c r="C44" s="8">
        <v>284</v>
      </c>
      <c r="D44" s="8">
        <v>967</v>
      </c>
      <c r="E44" s="8">
        <v>206</v>
      </c>
      <c r="F44" s="8">
        <v>271</v>
      </c>
      <c r="G44" s="10">
        <v>1101</v>
      </c>
      <c r="H44" s="2"/>
      <c r="I44" s="43">
        <f t="shared" si="3"/>
        <v>-287</v>
      </c>
      <c r="J44" s="43">
        <f t="shared" si="2"/>
        <v>-284</v>
      </c>
      <c r="K44" s="43">
        <f t="shared" si="2"/>
        <v>-967</v>
      </c>
      <c r="L44" s="44">
        <v>206</v>
      </c>
      <c r="M44" s="44">
        <v>271</v>
      </c>
      <c r="N44" s="44">
        <v>1101</v>
      </c>
      <c r="O44" s="2"/>
      <c r="P44" s="2"/>
      <c r="Q44" s="2"/>
    </row>
    <row r="45" spans="1:17" ht="15.75">
      <c r="A45" s="9" t="s">
        <v>22</v>
      </c>
      <c r="B45" s="8">
        <v>150</v>
      </c>
      <c r="C45" s="8">
        <v>180</v>
      </c>
      <c r="D45" s="8">
        <v>789</v>
      </c>
      <c r="E45" s="8">
        <v>150</v>
      </c>
      <c r="F45" s="8">
        <v>261</v>
      </c>
      <c r="G45" s="10">
        <v>1003</v>
      </c>
      <c r="H45" s="2"/>
      <c r="I45" s="43">
        <f t="shared" si="3"/>
        <v>-150</v>
      </c>
      <c r="J45" s="43">
        <f t="shared" si="2"/>
        <v>-180</v>
      </c>
      <c r="K45" s="43">
        <f t="shared" si="2"/>
        <v>-789</v>
      </c>
      <c r="L45" s="44">
        <v>150</v>
      </c>
      <c r="M45" s="44">
        <v>261</v>
      </c>
      <c r="N45" s="44">
        <v>1003</v>
      </c>
      <c r="O45" s="2"/>
      <c r="P45" s="2"/>
      <c r="Q45" s="2"/>
    </row>
    <row r="46" spans="1:17" ht="15.75">
      <c r="A46" s="9" t="s">
        <v>23</v>
      </c>
      <c r="B46" s="8">
        <v>97</v>
      </c>
      <c r="C46" s="8">
        <v>111</v>
      </c>
      <c r="D46" s="8">
        <v>557</v>
      </c>
      <c r="E46" s="8">
        <v>85</v>
      </c>
      <c r="F46" s="8">
        <v>199</v>
      </c>
      <c r="G46" s="10">
        <v>811</v>
      </c>
      <c r="H46" s="2"/>
      <c r="I46" s="43">
        <f t="shared" si="3"/>
        <v>-97</v>
      </c>
      <c r="J46" s="43">
        <f>C46*-1</f>
        <v>-111</v>
      </c>
      <c r="K46" s="43">
        <f>D46*-1</f>
        <v>-557</v>
      </c>
      <c r="L46" s="44">
        <v>85</v>
      </c>
      <c r="M46" s="44">
        <v>199</v>
      </c>
      <c r="N46" s="44">
        <v>811</v>
      </c>
      <c r="O46" s="2"/>
      <c r="P46" s="2"/>
      <c r="Q46" s="2"/>
    </row>
    <row r="47" spans="1:17" ht="15.75">
      <c r="A47" s="9" t="s">
        <v>24</v>
      </c>
      <c r="B47" s="8">
        <v>50</v>
      </c>
      <c r="C47" s="8">
        <v>68</v>
      </c>
      <c r="D47" s="8">
        <v>435</v>
      </c>
      <c r="E47" s="8">
        <v>74</v>
      </c>
      <c r="F47" s="8">
        <v>156</v>
      </c>
      <c r="G47" s="10">
        <v>763</v>
      </c>
      <c r="H47" s="2"/>
      <c r="I47" s="43">
        <f t="shared" si="3"/>
        <v>-50</v>
      </c>
      <c r="J47" s="43">
        <f>C47*-1</f>
        <v>-68</v>
      </c>
      <c r="K47" s="43">
        <f>D47*-1</f>
        <v>-435</v>
      </c>
      <c r="L47" s="44">
        <v>74</v>
      </c>
      <c r="M47" s="44">
        <v>156</v>
      </c>
      <c r="N47" s="44">
        <v>763</v>
      </c>
      <c r="O47" s="2"/>
      <c r="P47" s="2"/>
      <c r="Q47" s="2"/>
    </row>
    <row r="48" spans="1:17" ht="16.5" thickBot="1">
      <c r="A48" s="11" t="s">
        <v>25</v>
      </c>
      <c r="B48" s="12">
        <v>8959</v>
      </c>
      <c r="C48" s="12">
        <v>11102</v>
      </c>
      <c r="D48" s="12">
        <v>27150</v>
      </c>
      <c r="E48" s="12">
        <v>8710</v>
      </c>
      <c r="F48" s="12">
        <v>10436</v>
      </c>
      <c r="G48" s="13">
        <v>27558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181" t="s">
        <v>48</v>
      </c>
      <c r="B49" s="181"/>
      <c r="C49" s="181"/>
      <c r="D49" s="181"/>
      <c r="E49" s="181"/>
      <c r="F49" s="181"/>
      <c r="G49" s="181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6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>
      <c r="A51" s="174" t="s">
        <v>28</v>
      </c>
      <c r="B51" s="175"/>
      <c r="C51" s="175"/>
      <c r="D51" s="175"/>
      <c r="E51" s="175"/>
      <c r="F51" s="175"/>
      <c r="G51" s="176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>
      <c r="A52" s="172" t="s">
        <v>1</v>
      </c>
      <c r="B52" s="170" t="s">
        <v>2</v>
      </c>
      <c r="C52" s="170"/>
      <c r="D52" s="170"/>
      <c r="E52" s="170" t="s">
        <v>3</v>
      </c>
      <c r="F52" s="170"/>
      <c r="G52" s="171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6.5" thickBot="1">
      <c r="A53" s="182"/>
      <c r="B53" s="5" t="s">
        <v>4</v>
      </c>
      <c r="C53" s="5" t="s">
        <v>5</v>
      </c>
      <c r="D53" s="5" t="s">
        <v>6</v>
      </c>
      <c r="E53" s="5" t="s">
        <v>4</v>
      </c>
      <c r="F53" s="5" t="s">
        <v>5</v>
      </c>
      <c r="G53" s="6" t="s">
        <v>6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>
      <c r="A54" s="14" t="s">
        <v>7</v>
      </c>
      <c r="B54" s="7">
        <v>192</v>
      </c>
      <c r="C54" s="7">
        <v>221</v>
      </c>
      <c r="D54" s="7">
        <v>2977</v>
      </c>
      <c r="E54" s="7">
        <v>199</v>
      </c>
      <c r="F54" s="7">
        <v>224</v>
      </c>
      <c r="G54" s="15">
        <v>2810</v>
      </c>
      <c r="H54" s="2"/>
      <c r="I54" s="43">
        <f>B54*-1</f>
        <v>-192</v>
      </c>
      <c r="J54" s="43">
        <f aca="true" t="shared" si="4" ref="J54:K69">C54*-1</f>
        <v>-221</v>
      </c>
      <c r="K54" s="43">
        <f t="shared" si="4"/>
        <v>-2977</v>
      </c>
      <c r="L54" s="44">
        <v>199</v>
      </c>
      <c r="M54" s="44">
        <v>224</v>
      </c>
      <c r="N54" s="44">
        <v>2810</v>
      </c>
      <c r="O54" s="2"/>
      <c r="P54" s="2"/>
      <c r="Q54" s="2"/>
    </row>
    <row r="55" spans="1:17" ht="15.75">
      <c r="A55" s="9" t="s">
        <v>8</v>
      </c>
      <c r="B55" s="8">
        <v>534</v>
      </c>
      <c r="C55" s="8">
        <v>284</v>
      </c>
      <c r="D55" s="8">
        <v>2346</v>
      </c>
      <c r="E55" s="8">
        <v>530</v>
      </c>
      <c r="F55" s="8">
        <v>240</v>
      </c>
      <c r="G55" s="10">
        <v>2164</v>
      </c>
      <c r="H55" s="2"/>
      <c r="I55" s="43">
        <f aca="true" t="shared" si="5" ref="I55:I71">B55*-1</f>
        <v>-534</v>
      </c>
      <c r="J55" s="43">
        <f t="shared" si="4"/>
        <v>-284</v>
      </c>
      <c r="K55" s="43">
        <f t="shared" si="4"/>
        <v>-2346</v>
      </c>
      <c r="L55" s="44">
        <v>530</v>
      </c>
      <c r="M55" s="44">
        <v>240</v>
      </c>
      <c r="N55" s="44">
        <v>2164</v>
      </c>
      <c r="O55" s="2"/>
      <c r="P55" s="2"/>
      <c r="Q55" s="2"/>
    </row>
    <row r="56" spans="1:17" ht="15.75">
      <c r="A56" s="9" t="s">
        <v>9</v>
      </c>
      <c r="B56" s="8">
        <v>687</v>
      </c>
      <c r="C56" s="8">
        <v>305</v>
      </c>
      <c r="D56" s="8">
        <v>1908</v>
      </c>
      <c r="E56" s="8">
        <v>612</v>
      </c>
      <c r="F56" s="8">
        <v>307</v>
      </c>
      <c r="G56" s="10">
        <v>1832</v>
      </c>
      <c r="H56" s="2"/>
      <c r="I56" s="43">
        <f t="shared" si="5"/>
        <v>-687</v>
      </c>
      <c r="J56" s="43">
        <f t="shared" si="4"/>
        <v>-305</v>
      </c>
      <c r="K56" s="43">
        <f t="shared" si="4"/>
        <v>-1908</v>
      </c>
      <c r="L56" s="44">
        <v>612</v>
      </c>
      <c r="M56" s="44">
        <v>307</v>
      </c>
      <c r="N56" s="44">
        <v>1832</v>
      </c>
      <c r="O56" s="2"/>
      <c r="P56" s="2"/>
      <c r="Q56" s="2"/>
    </row>
    <row r="57" spans="1:17" ht="15.75">
      <c r="A57" s="9" t="s">
        <v>10</v>
      </c>
      <c r="B57" s="8">
        <v>723</v>
      </c>
      <c r="C57" s="8">
        <v>382</v>
      </c>
      <c r="D57" s="8">
        <v>2007</v>
      </c>
      <c r="E57" s="8">
        <v>692</v>
      </c>
      <c r="F57" s="8">
        <v>356</v>
      </c>
      <c r="G57" s="10">
        <v>1921</v>
      </c>
      <c r="H57" s="2"/>
      <c r="I57" s="43">
        <f t="shared" si="5"/>
        <v>-723</v>
      </c>
      <c r="J57" s="43">
        <f t="shared" si="4"/>
        <v>-382</v>
      </c>
      <c r="K57" s="43">
        <f t="shared" si="4"/>
        <v>-2007</v>
      </c>
      <c r="L57" s="44">
        <v>692</v>
      </c>
      <c r="M57" s="44">
        <v>356</v>
      </c>
      <c r="N57" s="44">
        <v>1921</v>
      </c>
      <c r="O57" s="2"/>
      <c r="P57" s="2"/>
      <c r="Q57" s="2"/>
    </row>
    <row r="58" spans="1:17" ht="15.75">
      <c r="A58" s="9" t="s">
        <v>11</v>
      </c>
      <c r="B58" s="8">
        <v>1359</v>
      </c>
      <c r="C58" s="8">
        <v>974</v>
      </c>
      <c r="D58" s="8">
        <v>2121</v>
      </c>
      <c r="E58" s="8">
        <v>1394</v>
      </c>
      <c r="F58" s="8">
        <v>993</v>
      </c>
      <c r="G58" s="10">
        <v>1957</v>
      </c>
      <c r="H58" s="2"/>
      <c r="I58" s="43">
        <f t="shared" si="5"/>
        <v>-1359</v>
      </c>
      <c r="J58" s="43">
        <f t="shared" si="4"/>
        <v>-974</v>
      </c>
      <c r="K58" s="43">
        <f t="shared" si="4"/>
        <v>-2121</v>
      </c>
      <c r="L58" s="44">
        <v>1394</v>
      </c>
      <c r="M58" s="44">
        <v>993</v>
      </c>
      <c r="N58" s="44">
        <v>1957</v>
      </c>
      <c r="O58" s="2"/>
      <c r="P58" s="2"/>
      <c r="Q58" s="2"/>
    </row>
    <row r="59" spans="1:17" ht="15.75">
      <c r="A59" s="9" t="s">
        <v>12</v>
      </c>
      <c r="B59" s="8">
        <v>2503</v>
      </c>
      <c r="C59" s="8">
        <v>2115</v>
      </c>
      <c r="D59" s="8">
        <v>2086</v>
      </c>
      <c r="E59" s="8">
        <v>2313</v>
      </c>
      <c r="F59" s="8">
        <v>1907</v>
      </c>
      <c r="G59" s="10">
        <v>1988</v>
      </c>
      <c r="H59" s="2"/>
      <c r="I59" s="43">
        <f t="shared" si="5"/>
        <v>-2503</v>
      </c>
      <c r="J59" s="43">
        <f t="shared" si="4"/>
        <v>-2115</v>
      </c>
      <c r="K59" s="43">
        <f t="shared" si="4"/>
        <v>-2086</v>
      </c>
      <c r="L59" s="44">
        <v>2313</v>
      </c>
      <c r="M59" s="44">
        <v>1907</v>
      </c>
      <c r="N59" s="44">
        <v>1988</v>
      </c>
      <c r="O59" s="2"/>
      <c r="P59" s="2"/>
      <c r="Q59" s="2"/>
    </row>
    <row r="60" spans="1:17" ht="15.75">
      <c r="A60" s="9" t="s">
        <v>13</v>
      </c>
      <c r="B60" s="8">
        <v>3019</v>
      </c>
      <c r="C60" s="8">
        <v>2600</v>
      </c>
      <c r="D60" s="8">
        <v>2155</v>
      </c>
      <c r="E60" s="8">
        <v>2412</v>
      </c>
      <c r="F60" s="8">
        <v>2079</v>
      </c>
      <c r="G60" s="10">
        <v>2031</v>
      </c>
      <c r="H60" s="2"/>
      <c r="I60" s="43">
        <f t="shared" si="5"/>
        <v>-3019</v>
      </c>
      <c r="J60" s="43">
        <f t="shared" si="4"/>
        <v>-2600</v>
      </c>
      <c r="K60" s="43">
        <f t="shared" si="4"/>
        <v>-2155</v>
      </c>
      <c r="L60" s="44">
        <v>2412</v>
      </c>
      <c r="M60" s="44">
        <v>2079</v>
      </c>
      <c r="N60" s="44">
        <v>2031</v>
      </c>
      <c r="O60" s="2"/>
      <c r="P60" s="2"/>
      <c r="Q60" s="2"/>
    </row>
    <row r="61" spans="1:17" ht="15.75">
      <c r="A61" s="9" t="s">
        <v>14</v>
      </c>
      <c r="B61" s="8">
        <v>2689</v>
      </c>
      <c r="C61" s="8">
        <v>2207</v>
      </c>
      <c r="D61" s="8">
        <v>1922</v>
      </c>
      <c r="E61" s="8">
        <v>2089</v>
      </c>
      <c r="F61" s="8">
        <v>1871</v>
      </c>
      <c r="G61" s="10">
        <v>1951</v>
      </c>
      <c r="H61" s="2"/>
      <c r="I61" s="43">
        <f t="shared" si="5"/>
        <v>-2689</v>
      </c>
      <c r="J61" s="43">
        <f t="shared" si="4"/>
        <v>-2207</v>
      </c>
      <c r="K61" s="43">
        <f t="shared" si="4"/>
        <v>-1922</v>
      </c>
      <c r="L61" s="44">
        <v>2089</v>
      </c>
      <c r="M61" s="44">
        <v>1871</v>
      </c>
      <c r="N61" s="44">
        <v>1951</v>
      </c>
      <c r="O61" s="2"/>
      <c r="P61" s="2"/>
      <c r="Q61" s="2"/>
    </row>
    <row r="62" spans="1:17" ht="15.75">
      <c r="A62" s="9" t="s">
        <v>15</v>
      </c>
      <c r="B62" s="8">
        <v>2202</v>
      </c>
      <c r="C62" s="8">
        <v>2206</v>
      </c>
      <c r="D62" s="8">
        <v>1552</v>
      </c>
      <c r="E62" s="8">
        <v>1598</v>
      </c>
      <c r="F62" s="8">
        <v>1941</v>
      </c>
      <c r="G62" s="10">
        <v>1498</v>
      </c>
      <c r="H62" s="2"/>
      <c r="I62" s="43">
        <f t="shared" si="5"/>
        <v>-2202</v>
      </c>
      <c r="J62" s="43">
        <f t="shared" si="4"/>
        <v>-2206</v>
      </c>
      <c r="K62" s="43">
        <f t="shared" si="4"/>
        <v>-1552</v>
      </c>
      <c r="L62" s="44">
        <v>1598</v>
      </c>
      <c r="M62" s="44">
        <v>1941</v>
      </c>
      <c r="N62" s="44">
        <v>1498</v>
      </c>
      <c r="O62" s="2"/>
      <c r="P62" s="2"/>
      <c r="Q62" s="2"/>
    </row>
    <row r="63" spans="1:17" ht="15.75">
      <c r="A63" s="9" t="s">
        <v>16</v>
      </c>
      <c r="B63" s="8">
        <v>1715</v>
      </c>
      <c r="C63" s="8">
        <v>2295</v>
      </c>
      <c r="D63" s="8">
        <v>1176</v>
      </c>
      <c r="E63" s="8">
        <v>1328</v>
      </c>
      <c r="F63" s="8">
        <v>2151</v>
      </c>
      <c r="G63" s="10">
        <v>1140</v>
      </c>
      <c r="H63" s="2"/>
      <c r="I63" s="43">
        <f t="shared" si="5"/>
        <v>-1715</v>
      </c>
      <c r="J63" s="43">
        <f t="shared" si="4"/>
        <v>-2295</v>
      </c>
      <c r="K63" s="43">
        <f t="shared" si="4"/>
        <v>-1176</v>
      </c>
      <c r="L63" s="44">
        <v>1328</v>
      </c>
      <c r="M63" s="44">
        <v>2151</v>
      </c>
      <c r="N63" s="44">
        <v>1140</v>
      </c>
      <c r="O63" s="2"/>
      <c r="P63" s="2"/>
      <c r="Q63" s="2"/>
    </row>
    <row r="64" spans="1:17" ht="15.75">
      <c r="A64" s="9" t="s">
        <v>17</v>
      </c>
      <c r="B64" s="8">
        <v>1241</v>
      </c>
      <c r="C64" s="8">
        <v>2150</v>
      </c>
      <c r="D64" s="8">
        <v>941</v>
      </c>
      <c r="E64" s="8">
        <v>1090</v>
      </c>
      <c r="F64" s="8">
        <v>2038</v>
      </c>
      <c r="G64" s="10">
        <v>961</v>
      </c>
      <c r="H64" s="2"/>
      <c r="I64" s="43">
        <f t="shared" si="5"/>
        <v>-1241</v>
      </c>
      <c r="J64" s="43">
        <f t="shared" si="4"/>
        <v>-2150</v>
      </c>
      <c r="K64" s="43">
        <f t="shared" si="4"/>
        <v>-941</v>
      </c>
      <c r="L64" s="44">
        <v>1090</v>
      </c>
      <c r="M64" s="44">
        <v>2038</v>
      </c>
      <c r="N64" s="44">
        <v>961</v>
      </c>
      <c r="O64" s="2"/>
      <c r="P64" s="2"/>
      <c r="Q64" s="2"/>
    </row>
    <row r="65" spans="1:17" ht="15.75">
      <c r="A65" s="9" t="s">
        <v>18</v>
      </c>
      <c r="B65" s="8">
        <v>964</v>
      </c>
      <c r="C65" s="8">
        <v>1850</v>
      </c>
      <c r="D65" s="8">
        <v>924</v>
      </c>
      <c r="E65" s="8">
        <v>949</v>
      </c>
      <c r="F65" s="8">
        <v>1527</v>
      </c>
      <c r="G65" s="10">
        <v>894</v>
      </c>
      <c r="H65" s="2"/>
      <c r="I65" s="43">
        <f t="shared" si="5"/>
        <v>-964</v>
      </c>
      <c r="J65" s="43">
        <f t="shared" si="4"/>
        <v>-1850</v>
      </c>
      <c r="K65" s="43">
        <f t="shared" si="4"/>
        <v>-924</v>
      </c>
      <c r="L65" s="44">
        <v>949</v>
      </c>
      <c r="M65" s="44">
        <v>1527</v>
      </c>
      <c r="N65" s="44">
        <v>894</v>
      </c>
      <c r="O65" s="2"/>
      <c r="P65" s="2"/>
      <c r="Q65" s="2"/>
    </row>
    <row r="66" spans="1:17" ht="15.75">
      <c r="A66" s="9" t="s">
        <v>19</v>
      </c>
      <c r="B66" s="8">
        <v>803</v>
      </c>
      <c r="C66" s="8">
        <v>1427</v>
      </c>
      <c r="D66" s="8">
        <v>964</v>
      </c>
      <c r="E66" s="8">
        <v>792</v>
      </c>
      <c r="F66" s="8">
        <v>1046</v>
      </c>
      <c r="G66" s="10">
        <v>996</v>
      </c>
      <c r="H66" s="2"/>
      <c r="I66" s="43">
        <f t="shared" si="5"/>
        <v>-803</v>
      </c>
      <c r="J66" s="43">
        <f t="shared" si="4"/>
        <v>-1427</v>
      </c>
      <c r="K66" s="43">
        <f t="shared" si="4"/>
        <v>-964</v>
      </c>
      <c r="L66" s="44">
        <v>792</v>
      </c>
      <c r="M66" s="44">
        <v>1046</v>
      </c>
      <c r="N66" s="44">
        <v>996</v>
      </c>
      <c r="O66" s="2"/>
      <c r="P66" s="2"/>
      <c r="Q66" s="2"/>
    </row>
    <row r="67" spans="1:17" ht="15.75">
      <c r="A67" s="9" t="s">
        <v>20</v>
      </c>
      <c r="B67" s="8">
        <v>588</v>
      </c>
      <c r="C67" s="8">
        <v>748</v>
      </c>
      <c r="D67" s="8">
        <v>778</v>
      </c>
      <c r="E67" s="8">
        <v>537</v>
      </c>
      <c r="F67" s="8">
        <v>605</v>
      </c>
      <c r="G67" s="10">
        <v>904</v>
      </c>
      <c r="H67" s="2"/>
      <c r="I67" s="43">
        <f t="shared" si="5"/>
        <v>-588</v>
      </c>
      <c r="J67" s="43">
        <f t="shared" si="4"/>
        <v>-748</v>
      </c>
      <c r="K67" s="43">
        <f t="shared" si="4"/>
        <v>-778</v>
      </c>
      <c r="L67" s="44">
        <v>537</v>
      </c>
      <c r="M67" s="44">
        <v>605</v>
      </c>
      <c r="N67" s="44">
        <v>904</v>
      </c>
      <c r="O67" s="2"/>
      <c r="P67" s="2"/>
      <c r="Q67" s="2"/>
    </row>
    <row r="68" spans="1:17" ht="15.75">
      <c r="A68" s="9" t="s">
        <v>21</v>
      </c>
      <c r="B68" s="8">
        <v>350</v>
      </c>
      <c r="C68" s="8">
        <v>460</v>
      </c>
      <c r="D68" s="8">
        <v>888</v>
      </c>
      <c r="E68" s="8">
        <v>280</v>
      </c>
      <c r="F68" s="8">
        <v>471</v>
      </c>
      <c r="G68" s="10">
        <v>992</v>
      </c>
      <c r="H68" s="2"/>
      <c r="I68" s="43">
        <f t="shared" si="5"/>
        <v>-350</v>
      </c>
      <c r="J68" s="43">
        <f t="shared" si="4"/>
        <v>-460</v>
      </c>
      <c r="K68" s="43">
        <f t="shared" si="4"/>
        <v>-888</v>
      </c>
      <c r="L68" s="44">
        <v>280</v>
      </c>
      <c r="M68" s="44">
        <v>471</v>
      </c>
      <c r="N68" s="44">
        <v>992</v>
      </c>
      <c r="O68" s="2"/>
      <c r="P68" s="2"/>
      <c r="Q68" s="2"/>
    </row>
    <row r="69" spans="1:17" ht="15.75">
      <c r="A69" s="9" t="s">
        <v>22</v>
      </c>
      <c r="B69" s="8">
        <v>196</v>
      </c>
      <c r="C69" s="8">
        <v>303</v>
      </c>
      <c r="D69" s="8">
        <v>807</v>
      </c>
      <c r="E69" s="8">
        <v>192</v>
      </c>
      <c r="F69" s="8">
        <v>413</v>
      </c>
      <c r="G69" s="10">
        <v>1004</v>
      </c>
      <c r="H69" s="2"/>
      <c r="I69" s="43">
        <f t="shared" si="5"/>
        <v>-196</v>
      </c>
      <c r="J69" s="43">
        <f t="shared" si="4"/>
        <v>-303</v>
      </c>
      <c r="K69" s="43">
        <f t="shared" si="4"/>
        <v>-807</v>
      </c>
      <c r="L69" s="44">
        <v>192</v>
      </c>
      <c r="M69" s="44">
        <v>413</v>
      </c>
      <c r="N69" s="44">
        <v>1004</v>
      </c>
      <c r="O69" s="2"/>
      <c r="P69" s="2"/>
      <c r="Q69" s="2"/>
    </row>
    <row r="70" spans="1:17" ht="15.75">
      <c r="A70" s="9" t="s">
        <v>23</v>
      </c>
      <c r="B70" s="8">
        <v>100</v>
      </c>
      <c r="C70" s="8">
        <v>172</v>
      </c>
      <c r="D70" s="8">
        <v>525</v>
      </c>
      <c r="E70" s="8">
        <v>116</v>
      </c>
      <c r="F70" s="8">
        <v>296</v>
      </c>
      <c r="G70" s="10">
        <v>751</v>
      </c>
      <c r="H70" s="2"/>
      <c r="I70" s="43">
        <f t="shared" si="5"/>
        <v>-100</v>
      </c>
      <c r="J70" s="43">
        <f>C70*-1</f>
        <v>-172</v>
      </c>
      <c r="K70" s="43">
        <f>D70*-1</f>
        <v>-525</v>
      </c>
      <c r="L70" s="44">
        <v>116</v>
      </c>
      <c r="M70" s="44">
        <v>296</v>
      </c>
      <c r="N70" s="44">
        <v>751</v>
      </c>
      <c r="O70" s="2"/>
      <c r="P70" s="2"/>
      <c r="Q70" s="2"/>
    </row>
    <row r="71" spans="1:17" ht="15.75">
      <c r="A71" s="9" t="s">
        <v>24</v>
      </c>
      <c r="B71" s="8">
        <v>60</v>
      </c>
      <c r="C71" s="8">
        <v>108</v>
      </c>
      <c r="D71" s="8">
        <v>374</v>
      </c>
      <c r="E71" s="8">
        <v>115</v>
      </c>
      <c r="F71" s="8">
        <v>254</v>
      </c>
      <c r="G71" s="10">
        <v>628</v>
      </c>
      <c r="H71" s="2"/>
      <c r="I71" s="43">
        <f t="shared" si="5"/>
        <v>-60</v>
      </c>
      <c r="J71" s="43">
        <f>C71*-1</f>
        <v>-108</v>
      </c>
      <c r="K71" s="43">
        <f>D71*-1</f>
        <v>-374</v>
      </c>
      <c r="L71" s="44">
        <v>115</v>
      </c>
      <c r="M71" s="44">
        <v>254</v>
      </c>
      <c r="N71" s="44">
        <v>628</v>
      </c>
      <c r="O71" s="2"/>
      <c r="P71" s="2"/>
      <c r="Q71" s="2"/>
    </row>
    <row r="72" spans="1:17" ht="16.5" thickBot="1">
      <c r="A72" s="11" t="s">
        <v>25</v>
      </c>
      <c r="B72" s="12">
        <v>19925</v>
      </c>
      <c r="C72" s="12">
        <v>20807</v>
      </c>
      <c r="D72" s="12">
        <v>26451</v>
      </c>
      <c r="E72" s="12">
        <v>17238</v>
      </c>
      <c r="F72" s="12">
        <v>18719</v>
      </c>
      <c r="G72" s="13">
        <v>26422</v>
      </c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>
      <c r="A73" s="169" t="s">
        <v>48</v>
      </c>
      <c r="B73" s="169"/>
      <c r="C73" s="169"/>
      <c r="D73" s="169"/>
      <c r="E73" s="169"/>
      <c r="F73" s="169"/>
      <c r="G73" s="169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6.5" thickBot="1">
      <c r="A74" s="55"/>
      <c r="B74" s="55"/>
      <c r="C74" s="55"/>
      <c r="D74" s="55"/>
      <c r="E74" s="55"/>
      <c r="F74" s="55"/>
      <c r="G74" s="55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>
      <c r="A75" s="174" t="s">
        <v>29</v>
      </c>
      <c r="B75" s="175"/>
      <c r="C75" s="175"/>
      <c r="D75" s="175"/>
      <c r="E75" s="175"/>
      <c r="F75" s="175"/>
      <c r="G75" s="176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>
      <c r="A76" s="172" t="s">
        <v>1</v>
      </c>
      <c r="B76" s="170" t="s">
        <v>2</v>
      </c>
      <c r="C76" s="170"/>
      <c r="D76" s="170"/>
      <c r="E76" s="170" t="s">
        <v>3</v>
      </c>
      <c r="F76" s="170"/>
      <c r="G76" s="171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6.5" thickBot="1">
      <c r="A77" s="182"/>
      <c r="B77" s="5" t="s">
        <v>4</v>
      </c>
      <c r="C77" s="5" t="s">
        <v>5</v>
      </c>
      <c r="D77" s="5" t="s">
        <v>6</v>
      </c>
      <c r="E77" s="5" t="s">
        <v>4</v>
      </c>
      <c r="F77" s="5" t="s">
        <v>5</v>
      </c>
      <c r="G77" s="6" t="s">
        <v>6</v>
      </c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>
      <c r="A78" s="14" t="s">
        <v>7</v>
      </c>
      <c r="B78" s="7">
        <v>17</v>
      </c>
      <c r="C78" s="7">
        <v>17</v>
      </c>
      <c r="D78" s="7">
        <v>185</v>
      </c>
      <c r="E78" s="7">
        <v>14</v>
      </c>
      <c r="F78" s="7">
        <v>22</v>
      </c>
      <c r="G78" s="15">
        <v>148</v>
      </c>
      <c r="H78" s="2"/>
      <c r="I78" s="43">
        <f>B78*-1</f>
        <v>-17</v>
      </c>
      <c r="J78" s="43">
        <f aca="true" t="shared" si="6" ref="J78:K93">C78*-1</f>
        <v>-17</v>
      </c>
      <c r="K78" s="43">
        <f t="shared" si="6"/>
        <v>-185</v>
      </c>
      <c r="L78" s="44">
        <v>14</v>
      </c>
      <c r="M78" s="44">
        <v>22</v>
      </c>
      <c r="N78" s="44">
        <v>148</v>
      </c>
      <c r="O78" s="2"/>
      <c r="P78" s="2"/>
      <c r="Q78" s="2"/>
    </row>
    <row r="79" spans="1:17" ht="15.75">
      <c r="A79" s="9" t="s">
        <v>8</v>
      </c>
      <c r="B79" s="8">
        <v>46</v>
      </c>
      <c r="C79" s="8">
        <v>23</v>
      </c>
      <c r="D79" s="8">
        <v>140</v>
      </c>
      <c r="E79" s="8">
        <v>40</v>
      </c>
      <c r="F79" s="8">
        <v>35</v>
      </c>
      <c r="G79" s="10">
        <v>125</v>
      </c>
      <c r="H79" s="2"/>
      <c r="I79" s="43">
        <f aca="true" t="shared" si="7" ref="I79:I95">B79*-1</f>
        <v>-46</v>
      </c>
      <c r="J79" s="43">
        <f t="shared" si="6"/>
        <v>-23</v>
      </c>
      <c r="K79" s="43">
        <f t="shared" si="6"/>
        <v>-140</v>
      </c>
      <c r="L79" s="44">
        <v>40</v>
      </c>
      <c r="M79" s="44">
        <v>35</v>
      </c>
      <c r="N79" s="44">
        <v>125</v>
      </c>
      <c r="O79" s="2"/>
      <c r="P79" s="2"/>
      <c r="Q79" s="2"/>
    </row>
    <row r="80" spans="1:17" ht="15.75">
      <c r="A80" s="9" t="s">
        <v>9</v>
      </c>
      <c r="B80" s="8">
        <v>46</v>
      </c>
      <c r="C80" s="8">
        <v>35</v>
      </c>
      <c r="D80" s="8">
        <v>115</v>
      </c>
      <c r="E80" s="8">
        <v>47</v>
      </c>
      <c r="F80" s="8">
        <v>27</v>
      </c>
      <c r="G80" s="10">
        <v>126</v>
      </c>
      <c r="H80" s="2"/>
      <c r="I80" s="43">
        <f t="shared" si="7"/>
        <v>-46</v>
      </c>
      <c r="J80" s="43">
        <f t="shared" si="6"/>
        <v>-35</v>
      </c>
      <c r="K80" s="43">
        <f t="shared" si="6"/>
        <v>-115</v>
      </c>
      <c r="L80" s="44">
        <v>47</v>
      </c>
      <c r="M80" s="44">
        <v>27</v>
      </c>
      <c r="N80" s="44">
        <v>126</v>
      </c>
      <c r="O80" s="2"/>
      <c r="P80" s="2"/>
      <c r="Q80" s="2"/>
    </row>
    <row r="81" spans="1:17" ht="15.75">
      <c r="A81" s="9" t="s">
        <v>10</v>
      </c>
      <c r="B81" s="8">
        <v>53</v>
      </c>
      <c r="C81" s="8">
        <v>29</v>
      </c>
      <c r="D81" s="8">
        <v>126</v>
      </c>
      <c r="E81" s="8">
        <v>48</v>
      </c>
      <c r="F81" s="8">
        <v>29</v>
      </c>
      <c r="G81" s="10">
        <v>105</v>
      </c>
      <c r="H81" s="2"/>
      <c r="I81" s="43">
        <f t="shared" si="7"/>
        <v>-53</v>
      </c>
      <c r="J81" s="43">
        <f t="shared" si="6"/>
        <v>-29</v>
      </c>
      <c r="K81" s="43">
        <f t="shared" si="6"/>
        <v>-126</v>
      </c>
      <c r="L81" s="44">
        <v>48</v>
      </c>
      <c r="M81" s="44">
        <v>29</v>
      </c>
      <c r="N81" s="44">
        <v>105</v>
      </c>
      <c r="O81" s="2"/>
      <c r="P81" s="2"/>
      <c r="Q81" s="2"/>
    </row>
    <row r="82" spans="1:17" ht="15.75">
      <c r="A82" s="9" t="s">
        <v>11</v>
      </c>
      <c r="B82" s="8">
        <v>123</v>
      </c>
      <c r="C82" s="8">
        <v>92</v>
      </c>
      <c r="D82" s="8">
        <v>93</v>
      </c>
      <c r="E82" s="8">
        <v>106</v>
      </c>
      <c r="F82" s="8">
        <v>83</v>
      </c>
      <c r="G82" s="10">
        <v>99</v>
      </c>
      <c r="H82" s="2"/>
      <c r="I82" s="43">
        <f t="shared" si="7"/>
        <v>-123</v>
      </c>
      <c r="J82" s="43">
        <f t="shared" si="6"/>
        <v>-92</v>
      </c>
      <c r="K82" s="43">
        <f t="shared" si="6"/>
        <v>-93</v>
      </c>
      <c r="L82" s="44">
        <v>106</v>
      </c>
      <c r="M82" s="44">
        <v>83</v>
      </c>
      <c r="N82" s="44">
        <v>99</v>
      </c>
      <c r="O82" s="2"/>
      <c r="P82" s="2"/>
      <c r="Q82" s="2"/>
    </row>
    <row r="83" spans="1:17" ht="15.75">
      <c r="A83" s="9" t="s">
        <v>12</v>
      </c>
      <c r="B83" s="8">
        <v>166</v>
      </c>
      <c r="C83" s="8">
        <v>164</v>
      </c>
      <c r="D83" s="8">
        <v>140</v>
      </c>
      <c r="E83" s="8">
        <v>139</v>
      </c>
      <c r="F83" s="8">
        <v>175</v>
      </c>
      <c r="G83" s="10">
        <v>139</v>
      </c>
      <c r="H83" s="2"/>
      <c r="I83" s="43">
        <f t="shared" si="7"/>
        <v>-166</v>
      </c>
      <c r="J83" s="43">
        <f t="shared" si="6"/>
        <v>-164</v>
      </c>
      <c r="K83" s="43">
        <f t="shared" si="6"/>
        <v>-140</v>
      </c>
      <c r="L83" s="44">
        <v>139</v>
      </c>
      <c r="M83" s="44">
        <v>175</v>
      </c>
      <c r="N83" s="44">
        <v>139</v>
      </c>
      <c r="O83" s="2"/>
      <c r="P83" s="2"/>
      <c r="Q83" s="2"/>
    </row>
    <row r="84" spans="1:17" ht="15.75">
      <c r="A84" s="9" t="s">
        <v>13</v>
      </c>
      <c r="B84" s="8">
        <v>228</v>
      </c>
      <c r="C84" s="8">
        <v>188</v>
      </c>
      <c r="D84" s="8">
        <v>164</v>
      </c>
      <c r="E84" s="8">
        <v>183</v>
      </c>
      <c r="F84" s="8">
        <v>182</v>
      </c>
      <c r="G84" s="10">
        <v>162</v>
      </c>
      <c r="H84" s="2"/>
      <c r="I84" s="43">
        <f t="shared" si="7"/>
        <v>-228</v>
      </c>
      <c r="J84" s="43">
        <f t="shared" si="6"/>
        <v>-188</v>
      </c>
      <c r="K84" s="43">
        <f t="shared" si="6"/>
        <v>-164</v>
      </c>
      <c r="L84" s="44">
        <v>183</v>
      </c>
      <c r="M84" s="44">
        <v>182</v>
      </c>
      <c r="N84" s="44">
        <v>162</v>
      </c>
      <c r="O84" s="2"/>
      <c r="P84" s="2"/>
      <c r="Q84" s="2"/>
    </row>
    <row r="85" spans="1:17" ht="15.75">
      <c r="A85" s="9" t="s">
        <v>14</v>
      </c>
      <c r="B85" s="8">
        <v>209</v>
      </c>
      <c r="C85" s="8">
        <v>170</v>
      </c>
      <c r="D85" s="8">
        <v>176</v>
      </c>
      <c r="E85" s="8">
        <v>141</v>
      </c>
      <c r="F85" s="8">
        <v>151</v>
      </c>
      <c r="G85" s="10">
        <v>129</v>
      </c>
      <c r="H85" s="2"/>
      <c r="I85" s="43">
        <f t="shared" si="7"/>
        <v>-209</v>
      </c>
      <c r="J85" s="43">
        <f t="shared" si="6"/>
        <v>-170</v>
      </c>
      <c r="K85" s="43">
        <f t="shared" si="6"/>
        <v>-176</v>
      </c>
      <c r="L85" s="44">
        <v>141</v>
      </c>
      <c r="M85" s="44">
        <v>151</v>
      </c>
      <c r="N85" s="44">
        <v>129</v>
      </c>
      <c r="O85" s="2"/>
      <c r="P85" s="2"/>
      <c r="Q85" s="2"/>
    </row>
    <row r="86" spans="1:17" ht="15.75">
      <c r="A86" s="9" t="s">
        <v>15</v>
      </c>
      <c r="B86" s="8">
        <v>172</v>
      </c>
      <c r="C86" s="8">
        <v>154</v>
      </c>
      <c r="D86" s="8">
        <v>148</v>
      </c>
      <c r="E86" s="8">
        <v>161</v>
      </c>
      <c r="F86" s="8">
        <v>129</v>
      </c>
      <c r="G86" s="10">
        <v>97</v>
      </c>
      <c r="H86" s="2"/>
      <c r="I86" s="43">
        <f t="shared" si="7"/>
        <v>-172</v>
      </c>
      <c r="J86" s="43">
        <f t="shared" si="6"/>
        <v>-154</v>
      </c>
      <c r="K86" s="43">
        <f t="shared" si="6"/>
        <v>-148</v>
      </c>
      <c r="L86" s="44">
        <v>161</v>
      </c>
      <c r="M86" s="44">
        <v>129</v>
      </c>
      <c r="N86" s="44">
        <v>97</v>
      </c>
      <c r="O86" s="2"/>
      <c r="P86" s="2"/>
      <c r="Q86" s="2"/>
    </row>
    <row r="87" spans="1:17" ht="15.75">
      <c r="A87" s="9" t="s">
        <v>16</v>
      </c>
      <c r="B87" s="8">
        <v>149</v>
      </c>
      <c r="C87" s="8">
        <v>148</v>
      </c>
      <c r="D87" s="8">
        <v>83</v>
      </c>
      <c r="E87" s="8">
        <v>104</v>
      </c>
      <c r="F87" s="8">
        <v>127</v>
      </c>
      <c r="G87" s="10">
        <v>68</v>
      </c>
      <c r="H87" s="2"/>
      <c r="I87" s="43">
        <f t="shared" si="7"/>
        <v>-149</v>
      </c>
      <c r="J87" s="43">
        <f t="shared" si="6"/>
        <v>-148</v>
      </c>
      <c r="K87" s="43">
        <f t="shared" si="6"/>
        <v>-83</v>
      </c>
      <c r="L87" s="44">
        <v>104</v>
      </c>
      <c r="M87" s="44">
        <v>127</v>
      </c>
      <c r="N87" s="44">
        <v>68</v>
      </c>
      <c r="O87" s="2"/>
      <c r="P87" s="2"/>
      <c r="Q87" s="2"/>
    </row>
    <row r="88" spans="1:17" ht="15.75">
      <c r="A88" s="9" t="s">
        <v>17</v>
      </c>
      <c r="B88" s="8">
        <v>90</v>
      </c>
      <c r="C88" s="8">
        <v>118</v>
      </c>
      <c r="D88" s="8">
        <v>90</v>
      </c>
      <c r="E88" s="8">
        <v>91</v>
      </c>
      <c r="F88" s="8">
        <v>92</v>
      </c>
      <c r="G88" s="10">
        <v>78</v>
      </c>
      <c r="H88" s="2"/>
      <c r="I88" s="43">
        <f t="shared" si="7"/>
        <v>-90</v>
      </c>
      <c r="J88" s="43">
        <f t="shared" si="6"/>
        <v>-118</v>
      </c>
      <c r="K88" s="43">
        <f t="shared" si="6"/>
        <v>-90</v>
      </c>
      <c r="L88" s="44">
        <v>91</v>
      </c>
      <c r="M88" s="44">
        <v>92</v>
      </c>
      <c r="N88" s="44">
        <v>78</v>
      </c>
      <c r="O88" s="2"/>
      <c r="P88" s="2"/>
      <c r="Q88" s="2"/>
    </row>
    <row r="89" spans="1:17" ht="15.75">
      <c r="A89" s="9" t="s">
        <v>18</v>
      </c>
      <c r="B89" s="8">
        <v>89</v>
      </c>
      <c r="C89" s="8">
        <v>111</v>
      </c>
      <c r="D89" s="8">
        <v>74</v>
      </c>
      <c r="E89" s="8">
        <v>78</v>
      </c>
      <c r="F89" s="8">
        <v>74</v>
      </c>
      <c r="G89" s="10">
        <v>94</v>
      </c>
      <c r="H89" s="2"/>
      <c r="I89" s="43">
        <f t="shared" si="7"/>
        <v>-89</v>
      </c>
      <c r="J89" s="43">
        <f t="shared" si="6"/>
        <v>-111</v>
      </c>
      <c r="K89" s="43">
        <f t="shared" si="6"/>
        <v>-74</v>
      </c>
      <c r="L89" s="44">
        <v>78</v>
      </c>
      <c r="M89" s="44">
        <v>74</v>
      </c>
      <c r="N89" s="44">
        <v>94</v>
      </c>
      <c r="O89" s="2"/>
      <c r="P89" s="2"/>
      <c r="Q89" s="2"/>
    </row>
    <row r="90" spans="1:17" ht="15.75">
      <c r="A90" s="9" t="s">
        <v>19</v>
      </c>
      <c r="B90" s="8">
        <v>90</v>
      </c>
      <c r="C90" s="8">
        <v>99</v>
      </c>
      <c r="D90" s="8">
        <v>78</v>
      </c>
      <c r="E90" s="8">
        <v>109</v>
      </c>
      <c r="F90" s="8">
        <v>55</v>
      </c>
      <c r="G90" s="10">
        <v>78</v>
      </c>
      <c r="H90" s="2"/>
      <c r="I90" s="43">
        <f t="shared" si="7"/>
        <v>-90</v>
      </c>
      <c r="J90" s="43">
        <f t="shared" si="6"/>
        <v>-99</v>
      </c>
      <c r="K90" s="43">
        <f t="shared" si="6"/>
        <v>-78</v>
      </c>
      <c r="L90" s="44">
        <v>109</v>
      </c>
      <c r="M90" s="44">
        <v>55</v>
      </c>
      <c r="N90" s="44">
        <v>78</v>
      </c>
      <c r="O90" s="2"/>
      <c r="P90" s="2"/>
      <c r="Q90" s="2"/>
    </row>
    <row r="91" spans="1:17" ht="15.75">
      <c r="A91" s="9" t="s">
        <v>20</v>
      </c>
      <c r="B91" s="8">
        <v>98</v>
      </c>
      <c r="C91" s="8">
        <v>37</v>
      </c>
      <c r="D91" s="8">
        <v>62</v>
      </c>
      <c r="E91" s="8">
        <v>108</v>
      </c>
      <c r="F91" s="8">
        <v>27</v>
      </c>
      <c r="G91" s="10">
        <v>62</v>
      </c>
      <c r="H91" s="2"/>
      <c r="I91" s="43">
        <f t="shared" si="7"/>
        <v>-98</v>
      </c>
      <c r="J91" s="43">
        <f t="shared" si="6"/>
        <v>-37</v>
      </c>
      <c r="K91" s="43">
        <f t="shared" si="6"/>
        <v>-62</v>
      </c>
      <c r="L91" s="44">
        <v>108</v>
      </c>
      <c r="M91" s="44">
        <v>27</v>
      </c>
      <c r="N91" s="44">
        <v>62</v>
      </c>
      <c r="O91" s="2"/>
      <c r="P91" s="2"/>
      <c r="Q91" s="2"/>
    </row>
    <row r="92" spans="1:17" ht="15.75">
      <c r="A92" s="9" t="s">
        <v>21</v>
      </c>
      <c r="B92" s="8">
        <v>69</v>
      </c>
      <c r="C92" s="8">
        <v>15</v>
      </c>
      <c r="D92" s="8">
        <v>65</v>
      </c>
      <c r="E92" s="8">
        <v>59</v>
      </c>
      <c r="F92" s="8">
        <v>17</v>
      </c>
      <c r="G92" s="10">
        <v>99</v>
      </c>
      <c r="H92" s="2"/>
      <c r="I92" s="43">
        <f t="shared" si="7"/>
        <v>-69</v>
      </c>
      <c r="J92" s="43">
        <f t="shared" si="6"/>
        <v>-15</v>
      </c>
      <c r="K92" s="43">
        <f t="shared" si="6"/>
        <v>-65</v>
      </c>
      <c r="L92" s="44">
        <v>59</v>
      </c>
      <c r="M92" s="44">
        <v>17</v>
      </c>
      <c r="N92" s="44">
        <v>99</v>
      </c>
      <c r="O92" s="2"/>
      <c r="P92" s="2"/>
      <c r="Q92" s="2"/>
    </row>
    <row r="93" spans="1:17" ht="15.75">
      <c r="A93" s="9" t="s">
        <v>22</v>
      </c>
      <c r="B93" s="8">
        <v>37</v>
      </c>
      <c r="C93" s="8">
        <v>13</v>
      </c>
      <c r="D93" s="8">
        <v>61</v>
      </c>
      <c r="E93" s="8">
        <v>21</v>
      </c>
      <c r="F93" s="8">
        <v>11</v>
      </c>
      <c r="G93" s="10">
        <v>76</v>
      </c>
      <c r="H93" s="2"/>
      <c r="I93" s="43">
        <f t="shared" si="7"/>
        <v>-37</v>
      </c>
      <c r="J93" s="43">
        <f t="shared" si="6"/>
        <v>-13</v>
      </c>
      <c r="K93" s="43">
        <f t="shared" si="6"/>
        <v>-61</v>
      </c>
      <c r="L93" s="44">
        <v>21</v>
      </c>
      <c r="M93" s="44">
        <v>11</v>
      </c>
      <c r="N93" s="44">
        <v>76</v>
      </c>
      <c r="O93" s="2"/>
      <c r="P93" s="2"/>
      <c r="Q93" s="2"/>
    </row>
    <row r="94" spans="1:17" ht="15.75">
      <c r="A94" s="9" t="s">
        <v>23</v>
      </c>
      <c r="B94" s="8">
        <v>11</v>
      </c>
      <c r="C94" s="8">
        <v>5</v>
      </c>
      <c r="D94" s="8">
        <v>56</v>
      </c>
      <c r="E94" s="8">
        <v>10</v>
      </c>
      <c r="F94" s="8">
        <v>6</v>
      </c>
      <c r="G94" s="10">
        <v>64</v>
      </c>
      <c r="H94" s="2"/>
      <c r="I94" s="43">
        <f t="shared" si="7"/>
        <v>-11</v>
      </c>
      <c r="J94" s="43">
        <f>C94*-1</f>
        <v>-5</v>
      </c>
      <c r="K94" s="43">
        <f>D94*-1</f>
        <v>-56</v>
      </c>
      <c r="L94" s="44">
        <v>10</v>
      </c>
      <c r="M94" s="44">
        <v>6</v>
      </c>
      <c r="N94" s="44">
        <v>64</v>
      </c>
      <c r="O94" s="2"/>
      <c r="P94" s="2"/>
      <c r="Q94" s="2"/>
    </row>
    <row r="95" spans="1:17" ht="15.75">
      <c r="A95" s="9" t="s">
        <v>24</v>
      </c>
      <c r="B95" s="8">
        <v>8</v>
      </c>
      <c r="C95" s="8">
        <v>5</v>
      </c>
      <c r="D95" s="8">
        <v>38</v>
      </c>
      <c r="E95" s="8">
        <v>8</v>
      </c>
      <c r="F95" s="8">
        <v>6</v>
      </c>
      <c r="G95" s="10">
        <v>70</v>
      </c>
      <c r="H95" s="2"/>
      <c r="I95" s="43">
        <f t="shared" si="7"/>
        <v>-8</v>
      </c>
      <c r="J95" s="43">
        <f>C95*-1</f>
        <v>-5</v>
      </c>
      <c r="K95" s="43">
        <f>D95*-1</f>
        <v>-38</v>
      </c>
      <c r="L95" s="44">
        <v>8</v>
      </c>
      <c r="M95" s="44">
        <v>6</v>
      </c>
      <c r="N95" s="44">
        <v>70</v>
      </c>
      <c r="O95" s="2"/>
      <c r="P95" s="2"/>
      <c r="Q95" s="2"/>
    </row>
    <row r="96" spans="1:17" ht="16.5" thickBot="1">
      <c r="A96" s="11" t="s">
        <v>25</v>
      </c>
      <c r="B96" s="12">
        <v>1701</v>
      </c>
      <c r="C96" s="12">
        <v>1423</v>
      </c>
      <c r="D96" s="12">
        <v>1894</v>
      </c>
      <c r="E96" s="12">
        <v>1467</v>
      </c>
      <c r="F96" s="12">
        <v>1248</v>
      </c>
      <c r="G96" s="13">
        <v>1819</v>
      </c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7" ht="15">
      <c r="A97" s="169" t="s">
        <v>48</v>
      </c>
      <c r="B97" s="169"/>
      <c r="C97" s="169"/>
      <c r="D97" s="169"/>
      <c r="E97" s="169"/>
      <c r="F97" s="169"/>
      <c r="G97" s="169"/>
    </row>
  </sheetData>
  <sheetProtection/>
  <mergeCells count="21">
    <mergeCell ref="A25:G25"/>
    <mergeCell ref="A3:G3"/>
    <mergeCell ref="A28:A29"/>
    <mergeCell ref="B28:D28"/>
    <mergeCell ref="A49:G49"/>
    <mergeCell ref="A51:G51"/>
    <mergeCell ref="A52:A53"/>
    <mergeCell ref="B52:D52"/>
    <mergeCell ref="A73:G73"/>
    <mergeCell ref="E52:G52"/>
    <mergeCell ref="E28:G28"/>
    <mergeCell ref="A1:H1"/>
    <mergeCell ref="A4:A5"/>
    <mergeCell ref="B4:D4"/>
    <mergeCell ref="E4:G4"/>
    <mergeCell ref="A27:G27"/>
    <mergeCell ref="A97:G97"/>
    <mergeCell ref="A75:G75"/>
    <mergeCell ref="A76:A77"/>
    <mergeCell ref="B76:D76"/>
    <mergeCell ref="E76:G76"/>
  </mergeCells>
  <printOptions/>
  <pageMargins left="0.75" right="0.75" top="1" bottom="1" header="0.3" footer="0.3"/>
  <pageSetup orientation="portrait" paperSize="3"/>
  <ignoredErrors>
    <ignoredError sqref="A8 A32 A56 A80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73">
      <selection activeCell="Q71" sqref="Q71"/>
    </sheetView>
  </sheetViews>
  <sheetFormatPr defaultColWidth="11.421875" defaultRowHeight="15"/>
  <sheetData>
    <row r="1" spans="1:5" ht="18.75">
      <c r="A1" s="56" t="s">
        <v>71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112">
        <v>42110</v>
      </c>
      <c r="C5" s="112">
        <v>21711</v>
      </c>
      <c r="D5" s="116">
        <f>C5*-1</f>
        <v>-21711</v>
      </c>
      <c r="E5" s="112">
        <v>20399</v>
      </c>
    </row>
    <row r="6" spans="1:5" ht="15">
      <c r="A6" s="96" t="s">
        <v>8</v>
      </c>
      <c r="B6" s="112">
        <v>46689</v>
      </c>
      <c r="C6" s="112">
        <v>23912</v>
      </c>
      <c r="D6" s="116">
        <f aca="true" t="shared" si="0" ref="D6:D22">C6*-1</f>
        <v>-23912</v>
      </c>
      <c r="E6" s="112">
        <v>22777</v>
      </c>
    </row>
    <row r="7" spans="1:5" ht="15">
      <c r="A7" s="96" t="s">
        <v>9</v>
      </c>
      <c r="B7" s="112">
        <v>48427</v>
      </c>
      <c r="C7" s="112">
        <v>24986</v>
      </c>
      <c r="D7" s="116">
        <f t="shared" si="0"/>
        <v>-24986</v>
      </c>
      <c r="E7" s="112">
        <v>23441</v>
      </c>
    </row>
    <row r="8" spans="1:5" ht="15">
      <c r="A8" s="96" t="s">
        <v>10</v>
      </c>
      <c r="B8" s="112">
        <v>45267</v>
      </c>
      <c r="C8" s="112">
        <v>23273</v>
      </c>
      <c r="D8" s="116">
        <f t="shared" si="0"/>
        <v>-23273</v>
      </c>
      <c r="E8" s="112">
        <v>21994</v>
      </c>
    </row>
    <row r="9" spans="1:5" ht="15">
      <c r="A9" s="96" t="s">
        <v>11</v>
      </c>
      <c r="B9" s="112">
        <v>47630</v>
      </c>
      <c r="C9" s="112">
        <v>24208</v>
      </c>
      <c r="D9" s="116">
        <f t="shared" si="0"/>
        <v>-24208</v>
      </c>
      <c r="E9" s="112">
        <v>23422</v>
      </c>
    </row>
    <row r="10" spans="1:5" ht="15">
      <c r="A10" s="96" t="s">
        <v>12</v>
      </c>
      <c r="B10" s="112">
        <v>57147</v>
      </c>
      <c r="C10" s="112">
        <v>28453</v>
      </c>
      <c r="D10" s="116">
        <f t="shared" si="0"/>
        <v>-28453</v>
      </c>
      <c r="E10" s="112">
        <v>28694</v>
      </c>
    </row>
    <row r="11" spans="1:5" ht="15">
      <c r="A11" s="96" t="s">
        <v>13</v>
      </c>
      <c r="B11" s="112">
        <v>62877</v>
      </c>
      <c r="C11" s="112">
        <v>31479</v>
      </c>
      <c r="D11" s="116">
        <f t="shared" si="0"/>
        <v>-31479</v>
      </c>
      <c r="E11" s="112">
        <v>31398</v>
      </c>
    </row>
    <row r="12" spans="1:5" ht="15">
      <c r="A12" s="96" t="s">
        <v>14</v>
      </c>
      <c r="B12" s="112">
        <v>73473</v>
      </c>
      <c r="C12" s="112">
        <v>37378</v>
      </c>
      <c r="D12" s="116">
        <f t="shared" si="0"/>
        <v>-37378</v>
      </c>
      <c r="E12" s="112">
        <v>36095</v>
      </c>
    </row>
    <row r="13" spans="1:5" ht="15">
      <c r="A13" s="96" t="s">
        <v>15</v>
      </c>
      <c r="B13" s="112">
        <v>80391</v>
      </c>
      <c r="C13" s="112">
        <v>41704</v>
      </c>
      <c r="D13" s="116">
        <f t="shared" si="0"/>
        <v>-41704</v>
      </c>
      <c r="E13" s="112">
        <v>38687</v>
      </c>
    </row>
    <row r="14" spans="1:5" ht="15">
      <c r="A14" s="96" t="s">
        <v>16</v>
      </c>
      <c r="B14" s="112">
        <v>75124</v>
      </c>
      <c r="C14" s="112">
        <v>38530</v>
      </c>
      <c r="D14" s="116">
        <f t="shared" si="0"/>
        <v>-38530</v>
      </c>
      <c r="E14" s="112">
        <v>36594</v>
      </c>
    </row>
    <row r="15" spans="1:5" ht="15">
      <c r="A15" s="96" t="s">
        <v>17</v>
      </c>
      <c r="B15" s="112">
        <v>67643</v>
      </c>
      <c r="C15" s="112">
        <v>34186</v>
      </c>
      <c r="D15" s="116">
        <f t="shared" si="0"/>
        <v>-34186</v>
      </c>
      <c r="E15" s="112">
        <v>33457</v>
      </c>
    </row>
    <row r="16" spans="1:5" ht="15">
      <c r="A16" s="96" t="s">
        <v>18</v>
      </c>
      <c r="B16" s="112">
        <v>57655</v>
      </c>
      <c r="C16" s="112">
        <v>28422</v>
      </c>
      <c r="D16" s="116">
        <f t="shared" si="0"/>
        <v>-28422</v>
      </c>
      <c r="E16" s="112">
        <v>29233</v>
      </c>
    </row>
    <row r="17" spans="1:5" ht="15">
      <c r="A17" s="96" t="s">
        <v>19</v>
      </c>
      <c r="B17" s="112">
        <v>48398</v>
      </c>
      <c r="C17" s="112">
        <v>23352</v>
      </c>
      <c r="D17" s="116">
        <f t="shared" si="0"/>
        <v>-23352</v>
      </c>
      <c r="E17" s="112">
        <v>25046</v>
      </c>
    </row>
    <row r="18" spans="1:5" ht="15">
      <c r="A18" s="96" t="s">
        <v>20</v>
      </c>
      <c r="B18" s="112">
        <v>41044</v>
      </c>
      <c r="C18" s="112">
        <v>19736</v>
      </c>
      <c r="D18" s="116">
        <f t="shared" si="0"/>
        <v>-19736</v>
      </c>
      <c r="E18" s="112">
        <v>21308</v>
      </c>
    </row>
    <row r="19" spans="1:5" ht="15">
      <c r="A19" s="96" t="s">
        <v>21</v>
      </c>
      <c r="B19" s="112">
        <v>36253</v>
      </c>
      <c r="C19" s="112">
        <v>16977</v>
      </c>
      <c r="D19" s="116">
        <f t="shared" si="0"/>
        <v>-16977</v>
      </c>
      <c r="E19" s="112">
        <v>19276</v>
      </c>
    </row>
    <row r="20" spans="1:5" ht="15">
      <c r="A20" s="96" t="s">
        <v>22</v>
      </c>
      <c r="B20" s="112">
        <v>25821</v>
      </c>
      <c r="C20" s="112">
        <v>11696</v>
      </c>
      <c r="D20" s="116">
        <f t="shared" si="0"/>
        <v>-11696</v>
      </c>
      <c r="E20" s="112">
        <v>14125</v>
      </c>
    </row>
    <row r="21" spans="1:5" ht="15">
      <c r="A21" s="96" t="s">
        <v>23</v>
      </c>
      <c r="B21" s="112">
        <v>19432</v>
      </c>
      <c r="C21" s="112">
        <v>7881</v>
      </c>
      <c r="D21" s="116">
        <f t="shared" si="0"/>
        <v>-7881</v>
      </c>
      <c r="E21" s="112">
        <v>11551</v>
      </c>
    </row>
    <row r="22" spans="1:5" ht="15">
      <c r="A22" s="98" t="s">
        <v>24</v>
      </c>
      <c r="B22" s="112">
        <v>20657</v>
      </c>
      <c r="C22" s="112">
        <v>6649</v>
      </c>
      <c r="D22" s="116">
        <f t="shared" si="0"/>
        <v>-6649</v>
      </c>
      <c r="E22" s="112">
        <v>14008</v>
      </c>
    </row>
    <row r="23" spans="1:5" ht="15">
      <c r="A23" s="96" t="s">
        <v>25</v>
      </c>
      <c r="B23" s="112">
        <f>SUM(B5:B22)</f>
        <v>896038</v>
      </c>
      <c r="C23" s="110">
        <f>SUM(C5:C22)</f>
        <v>444533</v>
      </c>
      <c r="D23" s="97"/>
      <c r="E23" s="110">
        <f>SUM(E5:E22)</f>
        <v>451505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129">
        <v>3918</v>
      </c>
      <c r="C28" s="129">
        <v>2017</v>
      </c>
      <c r="D28" s="126">
        <f>C28*-1</f>
        <v>-2017</v>
      </c>
      <c r="E28" s="129">
        <v>1901</v>
      </c>
    </row>
    <row r="29" spans="1:5" ht="15">
      <c r="A29" s="96" t="s">
        <v>8</v>
      </c>
      <c r="B29" s="130">
        <v>4550</v>
      </c>
      <c r="C29" s="129">
        <v>2347</v>
      </c>
      <c r="D29" s="126">
        <f aca="true" t="shared" si="1" ref="D29:D45">C29*-1</f>
        <v>-2347</v>
      </c>
      <c r="E29" s="129">
        <v>2203</v>
      </c>
    </row>
    <row r="30" spans="1:5" ht="15">
      <c r="A30" s="96" t="s">
        <v>9</v>
      </c>
      <c r="B30" s="123">
        <v>5085</v>
      </c>
      <c r="C30" s="129">
        <v>2615</v>
      </c>
      <c r="D30" s="126">
        <f t="shared" si="1"/>
        <v>-2615</v>
      </c>
      <c r="E30" s="129">
        <v>2470</v>
      </c>
    </row>
    <row r="31" spans="1:5" ht="15">
      <c r="A31" s="96" t="s">
        <v>10</v>
      </c>
      <c r="B31" s="129">
        <v>5018</v>
      </c>
      <c r="C31" s="129">
        <v>2527</v>
      </c>
      <c r="D31" s="126">
        <f t="shared" si="1"/>
        <v>-2527</v>
      </c>
      <c r="E31" s="129">
        <v>2491</v>
      </c>
    </row>
    <row r="32" spans="1:5" ht="15">
      <c r="A32" s="96" t="s">
        <v>11</v>
      </c>
      <c r="B32" s="129">
        <v>4939</v>
      </c>
      <c r="C32" s="129">
        <v>2442</v>
      </c>
      <c r="D32" s="126">
        <f t="shared" si="1"/>
        <v>-2442</v>
      </c>
      <c r="E32" s="129">
        <v>2497</v>
      </c>
    </row>
    <row r="33" spans="1:5" ht="15">
      <c r="A33" s="96" t="s">
        <v>12</v>
      </c>
      <c r="B33" s="129">
        <v>5445</v>
      </c>
      <c r="C33" s="129">
        <v>2727</v>
      </c>
      <c r="D33" s="126">
        <f t="shared" si="1"/>
        <v>-2727</v>
      </c>
      <c r="E33" s="129">
        <v>2718</v>
      </c>
    </row>
    <row r="34" spans="1:5" ht="15">
      <c r="A34" s="96" t="s">
        <v>13</v>
      </c>
      <c r="B34" s="129">
        <v>6098</v>
      </c>
      <c r="C34" s="129">
        <v>3009</v>
      </c>
      <c r="D34" s="126">
        <f t="shared" si="1"/>
        <v>-3009</v>
      </c>
      <c r="E34" s="129">
        <v>3089</v>
      </c>
    </row>
    <row r="35" spans="1:5" ht="15">
      <c r="A35" s="96" t="s">
        <v>14</v>
      </c>
      <c r="B35" s="129">
        <v>7265</v>
      </c>
      <c r="C35" s="129">
        <v>3648</v>
      </c>
      <c r="D35" s="126">
        <f t="shared" si="1"/>
        <v>-3648</v>
      </c>
      <c r="E35" s="129">
        <v>3617</v>
      </c>
    </row>
    <row r="36" spans="1:5" ht="15">
      <c r="A36" s="96" t="s">
        <v>15</v>
      </c>
      <c r="B36" s="129">
        <v>8195</v>
      </c>
      <c r="C36" s="129">
        <v>4150</v>
      </c>
      <c r="D36" s="126">
        <f t="shared" si="1"/>
        <v>-4150</v>
      </c>
      <c r="E36" s="129">
        <v>4045</v>
      </c>
    </row>
    <row r="37" spans="1:5" ht="15">
      <c r="A37" s="96" t="s">
        <v>16</v>
      </c>
      <c r="B37" s="129">
        <v>8091</v>
      </c>
      <c r="C37" s="129">
        <v>4208</v>
      </c>
      <c r="D37" s="126">
        <f t="shared" si="1"/>
        <v>-4208</v>
      </c>
      <c r="E37" s="129">
        <v>3883</v>
      </c>
    </row>
    <row r="38" spans="1:5" ht="15">
      <c r="A38" s="96" t="s">
        <v>17</v>
      </c>
      <c r="B38" s="129">
        <v>7377</v>
      </c>
      <c r="C38" s="129">
        <v>3722</v>
      </c>
      <c r="D38" s="126">
        <f t="shared" si="1"/>
        <v>-3722</v>
      </c>
      <c r="E38" s="129">
        <v>3655</v>
      </c>
    </row>
    <row r="39" spans="1:5" ht="15">
      <c r="A39" s="96" t="s">
        <v>18</v>
      </c>
      <c r="B39" s="129">
        <v>6492</v>
      </c>
      <c r="C39" s="129">
        <v>3247</v>
      </c>
      <c r="D39" s="126">
        <f t="shared" si="1"/>
        <v>-3247</v>
      </c>
      <c r="E39" s="129">
        <v>3245</v>
      </c>
    </row>
    <row r="40" spans="1:5" ht="15">
      <c r="A40" s="96" t="s">
        <v>19</v>
      </c>
      <c r="B40" s="129">
        <v>5409</v>
      </c>
      <c r="C40" s="129">
        <v>2633</v>
      </c>
      <c r="D40" s="126">
        <f t="shared" si="1"/>
        <v>-2633</v>
      </c>
      <c r="E40" s="129">
        <v>2776</v>
      </c>
    </row>
    <row r="41" spans="1:5" ht="15">
      <c r="A41" s="96" t="s">
        <v>20</v>
      </c>
      <c r="B41" s="129">
        <v>4625</v>
      </c>
      <c r="C41" s="129">
        <v>2320</v>
      </c>
      <c r="D41" s="126">
        <f t="shared" si="1"/>
        <v>-2320</v>
      </c>
      <c r="E41" s="129">
        <v>2305</v>
      </c>
    </row>
    <row r="42" spans="1:5" ht="15">
      <c r="A42" s="96" t="s">
        <v>21</v>
      </c>
      <c r="B42" s="129">
        <v>3949</v>
      </c>
      <c r="C42" s="129">
        <v>1894</v>
      </c>
      <c r="D42" s="126">
        <f t="shared" si="1"/>
        <v>-1894</v>
      </c>
      <c r="E42" s="129">
        <v>2055</v>
      </c>
    </row>
    <row r="43" spans="1:5" ht="15">
      <c r="A43" s="96" t="s">
        <v>22</v>
      </c>
      <c r="B43" s="129">
        <v>2822</v>
      </c>
      <c r="C43" s="129">
        <v>1283</v>
      </c>
      <c r="D43" s="126">
        <f t="shared" si="1"/>
        <v>-1283</v>
      </c>
      <c r="E43" s="129">
        <v>1539</v>
      </c>
    </row>
    <row r="44" spans="1:5" ht="15">
      <c r="A44" s="96" t="s">
        <v>23</v>
      </c>
      <c r="B44" s="129">
        <v>2080</v>
      </c>
      <c r="C44" s="129">
        <v>898</v>
      </c>
      <c r="D44" s="126">
        <f t="shared" si="1"/>
        <v>-898</v>
      </c>
      <c r="E44" s="129">
        <v>1182</v>
      </c>
    </row>
    <row r="45" spans="1:5" ht="15">
      <c r="A45" s="98" t="s">
        <v>24</v>
      </c>
      <c r="B45" s="129">
        <v>2039</v>
      </c>
      <c r="C45" s="129">
        <v>703</v>
      </c>
      <c r="D45" s="126">
        <f t="shared" si="1"/>
        <v>-703</v>
      </c>
      <c r="E45" s="129">
        <v>1336</v>
      </c>
    </row>
    <row r="46" spans="1:5" ht="15">
      <c r="A46" s="96" t="s">
        <v>25</v>
      </c>
      <c r="B46" s="110">
        <f>SUM(B28:B45)</f>
        <v>93397</v>
      </c>
      <c r="C46" s="110">
        <f>SUM(C28:C45)</f>
        <v>46390</v>
      </c>
      <c r="D46" s="97"/>
      <c r="E46" s="110">
        <f>SUM(E28:E45)</f>
        <v>47007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.75">
      <c r="A51" s="131" t="s">
        <v>7</v>
      </c>
      <c r="B51" s="114">
        <v>6983</v>
      </c>
      <c r="C51" s="114">
        <v>3657</v>
      </c>
      <c r="D51" s="116">
        <f>C51*-1</f>
        <v>-3657</v>
      </c>
      <c r="E51" s="114">
        <v>3326</v>
      </c>
    </row>
    <row r="52" spans="1:5" ht="15.75">
      <c r="A52" s="131" t="s">
        <v>8</v>
      </c>
      <c r="B52" s="114">
        <v>7140</v>
      </c>
      <c r="C52" s="114">
        <v>3591</v>
      </c>
      <c r="D52" s="116">
        <f aca="true" t="shared" si="2" ref="D52:D68">C52*-1</f>
        <v>-3591</v>
      </c>
      <c r="E52" s="114">
        <v>3549</v>
      </c>
    </row>
    <row r="53" spans="1:5" ht="15.75">
      <c r="A53" s="131" t="s">
        <v>9</v>
      </c>
      <c r="B53" s="114">
        <v>7072</v>
      </c>
      <c r="C53" s="114">
        <v>3622</v>
      </c>
      <c r="D53" s="116">
        <f t="shared" si="2"/>
        <v>-3622</v>
      </c>
      <c r="E53" s="114">
        <v>3450</v>
      </c>
    </row>
    <row r="54" spans="1:5" ht="15.75">
      <c r="A54" s="131" t="s">
        <v>10</v>
      </c>
      <c r="B54" s="114">
        <v>6242</v>
      </c>
      <c r="C54" s="114">
        <v>3206</v>
      </c>
      <c r="D54" s="116">
        <f t="shared" si="2"/>
        <v>-3206</v>
      </c>
      <c r="E54" s="114">
        <v>3036</v>
      </c>
    </row>
    <row r="55" spans="1:5" ht="15.75">
      <c r="A55" s="131" t="s">
        <v>11</v>
      </c>
      <c r="B55" s="114">
        <v>6858</v>
      </c>
      <c r="C55" s="114">
        <v>3520</v>
      </c>
      <c r="D55" s="116">
        <f t="shared" si="2"/>
        <v>-3520</v>
      </c>
      <c r="E55" s="114">
        <v>3338</v>
      </c>
    </row>
    <row r="56" spans="1:5" ht="15.75">
      <c r="A56" s="131" t="s">
        <v>12</v>
      </c>
      <c r="B56" s="114">
        <v>10534</v>
      </c>
      <c r="C56" s="114">
        <v>5168</v>
      </c>
      <c r="D56" s="116">
        <f t="shared" si="2"/>
        <v>-5168</v>
      </c>
      <c r="E56" s="114">
        <v>5366</v>
      </c>
    </row>
    <row r="57" spans="1:5" ht="15.75">
      <c r="A57" s="131" t="s">
        <v>13</v>
      </c>
      <c r="B57" s="114">
        <v>14087</v>
      </c>
      <c r="C57" s="114">
        <v>7059</v>
      </c>
      <c r="D57" s="116">
        <f t="shared" si="2"/>
        <v>-7059</v>
      </c>
      <c r="E57" s="114">
        <v>7028</v>
      </c>
    </row>
    <row r="58" spans="1:5" ht="15.75">
      <c r="A58" s="131" t="s">
        <v>14</v>
      </c>
      <c r="B58" s="114">
        <v>15688</v>
      </c>
      <c r="C58" s="114">
        <v>8126</v>
      </c>
      <c r="D58" s="116">
        <f t="shared" si="2"/>
        <v>-8126</v>
      </c>
      <c r="E58" s="114">
        <v>7562</v>
      </c>
    </row>
    <row r="59" spans="1:5" ht="15.75">
      <c r="A59" s="131" t="s">
        <v>15</v>
      </c>
      <c r="B59" s="114">
        <v>14991</v>
      </c>
      <c r="C59" s="114">
        <v>8072</v>
      </c>
      <c r="D59" s="116">
        <f t="shared" si="2"/>
        <v>-8072</v>
      </c>
      <c r="E59" s="114">
        <v>6919</v>
      </c>
    </row>
    <row r="60" spans="1:5" ht="15.75">
      <c r="A60" s="131" t="s">
        <v>16</v>
      </c>
      <c r="B60" s="114">
        <v>12690</v>
      </c>
      <c r="C60" s="114">
        <v>6762</v>
      </c>
      <c r="D60" s="116">
        <f t="shared" si="2"/>
        <v>-6762</v>
      </c>
      <c r="E60" s="114">
        <v>5928</v>
      </c>
    </row>
    <row r="61" spans="1:5" ht="15.75">
      <c r="A61" s="131" t="s">
        <v>17</v>
      </c>
      <c r="B61" s="114">
        <v>10578</v>
      </c>
      <c r="C61" s="114">
        <v>5610</v>
      </c>
      <c r="D61" s="116">
        <f t="shared" si="2"/>
        <v>-5610</v>
      </c>
      <c r="E61" s="114">
        <v>4968</v>
      </c>
    </row>
    <row r="62" spans="1:5" ht="15.75">
      <c r="A62" s="131" t="s">
        <v>18</v>
      </c>
      <c r="B62" s="114">
        <v>9108</v>
      </c>
      <c r="C62" s="114">
        <v>4713</v>
      </c>
      <c r="D62" s="116">
        <f t="shared" si="2"/>
        <v>-4713</v>
      </c>
      <c r="E62" s="114">
        <v>4395</v>
      </c>
    </row>
    <row r="63" spans="1:5" ht="15.75">
      <c r="A63" s="131" t="s">
        <v>19</v>
      </c>
      <c r="B63" s="114">
        <v>7484</v>
      </c>
      <c r="C63" s="114">
        <v>3698</v>
      </c>
      <c r="D63" s="116">
        <f t="shared" si="2"/>
        <v>-3698</v>
      </c>
      <c r="E63" s="114">
        <v>3786</v>
      </c>
    </row>
    <row r="64" spans="1:5" ht="15.75">
      <c r="A64" s="131" t="s">
        <v>20</v>
      </c>
      <c r="B64" s="128">
        <v>5963</v>
      </c>
      <c r="C64" s="114">
        <v>3017</v>
      </c>
      <c r="D64" s="116">
        <f t="shared" si="2"/>
        <v>-3017</v>
      </c>
      <c r="E64" s="114">
        <v>2946</v>
      </c>
    </row>
    <row r="65" spans="1:5" ht="15.75">
      <c r="A65" s="131" t="s">
        <v>21</v>
      </c>
      <c r="B65" s="114">
        <v>4795</v>
      </c>
      <c r="C65" s="114">
        <v>2403</v>
      </c>
      <c r="D65" s="116">
        <f t="shared" si="2"/>
        <v>-2403</v>
      </c>
      <c r="E65" s="114">
        <v>2392</v>
      </c>
    </row>
    <row r="66" spans="1:5" ht="15.75">
      <c r="A66" s="131" t="s">
        <v>22</v>
      </c>
      <c r="B66" s="114">
        <v>2986</v>
      </c>
      <c r="C66" s="114">
        <v>1376</v>
      </c>
      <c r="D66" s="116">
        <f t="shared" si="2"/>
        <v>-1376</v>
      </c>
      <c r="E66" s="114">
        <v>1610</v>
      </c>
    </row>
    <row r="67" spans="1:5" ht="15.75">
      <c r="A67" s="131" t="s">
        <v>23</v>
      </c>
      <c r="B67" s="114">
        <v>2325</v>
      </c>
      <c r="C67" s="114">
        <v>1000</v>
      </c>
      <c r="D67" s="116">
        <f t="shared" si="2"/>
        <v>-1000</v>
      </c>
      <c r="E67" s="114">
        <v>1325</v>
      </c>
    </row>
    <row r="68" spans="1:5" ht="15.75">
      <c r="A68" s="132" t="s">
        <v>24</v>
      </c>
      <c r="B68" s="114">
        <v>2390</v>
      </c>
      <c r="C68" s="114">
        <v>869</v>
      </c>
      <c r="D68" s="116">
        <f t="shared" si="2"/>
        <v>-869</v>
      </c>
      <c r="E68" s="114">
        <v>1521</v>
      </c>
    </row>
    <row r="69" spans="1:5" ht="15.75" thickBot="1">
      <c r="A69" s="96" t="s">
        <v>25</v>
      </c>
      <c r="B69" s="110">
        <f>SUM(B51:B68)</f>
        <v>147914</v>
      </c>
      <c r="C69" s="110">
        <f>SUM(C51:C68)</f>
        <v>75469</v>
      </c>
      <c r="D69" s="97"/>
      <c r="E69" s="110">
        <f>SUM(E51:E68)</f>
        <v>72445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">
      <c r="A75" s="96" t="s">
        <v>7</v>
      </c>
      <c r="B75" s="129">
        <v>512</v>
      </c>
      <c r="C75" s="129">
        <v>281</v>
      </c>
      <c r="D75" s="126">
        <f>C75*-1</f>
        <v>-281</v>
      </c>
      <c r="E75" s="129">
        <v>231</v>
      </c>
    </row>
    <row r="76" spans="1:5" ht="15">
      <c r="A76" s="96" t="s">
        <v>8</v>
      </c>
      <c r="B76" s="129">
        <v>551</v>
      </c>
      <c r="C76" s="129">
        <v>270</v>
      </c>
      <c r="D76" s="126">
        <f aca="true" t="shared" si="3" ref="D76:D92">C76*-1</f>
        <v>-270</v>
      </c>
      <c r="E76" s="129">
        <v>281</v>
      </c>
    </row>
    <row r="77" spans="1:5" ht="15">
      <c r="A77" s="96" t="s">
        <v>9</v>
      </c>
      <c r="B77" s="129">
        <v>460</v>
      </c>
      <c r="C77" s="129">
        <v>254</v>
      </c>
      <c r="D77" s="126">
        <f t="shared" si="3"/>
        <v>-254</v>
      </c>
      <c r="E77" s="129">
        <v>206</v>
      </c>
    </row>
    <row r="78" spans="1:5" ht="15">
      <c r="A78" s="96" t="s">
        <v>10</v>
      </c>
      <c r="B78" s="129">
        <v>437</v>
      </c>
      <c r="C78" s="129">
        <v>224</v>
      </c>
      <c r="D78" s="126">
        <f t="shared" si="3"/>
        <v>-224</v>
      </c>
      <c r="E78" s="129">
        <v>213</v>
      </c>
    </row>
    <row r="79" spans="1:5" ht="15">
      <c r="A79" s="96" t="s">
        <v>11</v>
      </c>
      <c r="B79" s="129">
        <v>620</v>
      </c>
      <c r="C79" s="129">
        <v>306</v>
      </c>
      <c r="D79" s="126">
        <f t="shared" si="3"/>
        <v>-306</v>
      </c>
      <c r="E79" s="129">
        <v>314</v>
      </c>
    </row>
    <row r="80" spans="1:5" ht="15">
      <c r="A80" s="96" t="s">
        <v>12</v>
      </c>
      <c r="B80" s="129">
        <v>962</v>
      </c>
      <c r="C80" s="129">
        <v>494</v>
      </c>
      <c r="D80" s="126">
        <f t="shared" si="3"/>
        <v>-494</v>
      </c>
      <c r="E80" s="129">
        <v>468</v>
      </c>
    </row>
    <row r="81" spans="1:5" ht="15">
      <c r="A81" s="96" t="s">
        <v>13</v>
      </c>
      <c r="B81" s="129">
        <v>1235</v>
      </c>
      <c r="C81" s="129">
        <v>625</v>
      </c>
      <c r="D81" s="126">
        <f t="shared" si="3"/>
        <v>-625</v>
      </c>
      <c r="E81" s="129">
        <v>610</v>
      </c>
    </row>
    <row r="82" spans="1:5" ht="15">
      <c r="A82" s="96" t="s">
        <v>14</v>
      </c>
      <c r="B82" s="129">
        <v>1324</v>
      </c>
      <c r="C82" s="129">
        <v>709</v>
      </c>
      <c r="D82" s="126">
        <f t="shared" si="3"/>
        <v>-709</v>
      </c>
      <c r="E82" s="129">
        <v>615</v>
      </c>
    </row>
    <row r="83" spans="1:5" ht="15">
      <c r="A83" s="96" t="s">
        <v>15</v>
      </c>
      <c r="B83" s="129">
        <v>1270</v>
      </c>
      <c r="C83" s="129">
        <v>703</v>
      </c>
      <c r="D83" s="126">
        <f t="shared" si="3"/>
        <v>-703</v>
      </c>
      <c r="E83" s="129">
        <v>567</v>
      </c>
    </row>
    <row r="84" spans="1:5" ht="15">
      <c r="A84" s="96" t="s">
        <v>16</v>
      </c>
      <c r="B84" s="129">
        <v>1117</v>
      </c>
      <c r="C84" s="129">
        <v>627</v>
      </c>
      <c r="D84" s="126">
        <f t="shared" si="3"/>
        <v>-627</v>
      </c>
      <c r="E84" s="129">
        <v>490</v>
      </c>
    </row>
    <row r="85" spans="1:5" ht="15">
      <c r="A85" s="96" t="s">
        <v>17</v>
      </c>
      <c r="B85" s="129">
        <v>931</v>
      </c>
      <c r="C85" s="129">
        <v>515</v>
      </c>
      <c r="D85" s="126">
        <f t="shared" si="3"/>
        <v>-515</v>
      </c>
      <c r="E85" s="129">
        <v>416</v>
      </c>
    </row>
    <row r="86" spans="1:5" ht="15">
      <c r="A86" s="96" t="s">
        <v>18</v>
      </c>
      <c r="B86" s="129">
        <v>724</v>
      </c>
      <c r="C86" s="129">
        <v>395</v>
      </c>
      <c r="D86" s="126">
        <f t="shared" si="3"/>
        <v>-395</v>
      </c>
      <c r="E86" s="129">
        <v>329</v>
      </c>
    </row>
    <row r="87" spans="1:5" ht="15">
      <c r="A87" s="96" t="s">
        <v>19</v>
      </c>
      <c r="B87" s="129">
        <v>505</v>
      </c>
      <c r="C87" s="129">
        <v>275</v>
      </c>
      <c r="D87" s="126">
        <f t="shared" si="3"/>
        <v>-275</v>
      </c>
      <c r="E87" s="129">
        <v>230</v>
      </c>
    </row>
    <row r="88" spans="1:5" ht="15">
      <c r="A88" s="96" t="s">
        <v>20</v>
      </c>
      <c r="B88" s="129">
        <v>449</v>
      </c>
      <c r="C88" s="129">
        <v>227</v>
      </c>
      <c r="D88" s="126">
        <f t="shared" si="3"/>
        <v>-227</v>
      </c>
      <c r="E88" s="123">
        <v>222</v>
      </c>
    </row>
    <row r="89" spans="1:5" ht="15">
      <c r="A89" s="96" t="s">
        <v>21</v>
      </c>
      <c r="B89" s="129">
        <v>366</v>
      </c>
      <c r="C89" s="129">
        <v>174</v>
      </c>
      <c r="D89" s="126">
        <f t="shared" si="3"/>
        <v>-174</v>
      </c>
      <c r="E89" s="129">
        <v>192</v>
      </c>
    </row>
    <row r="90" spans="1:5" ht="15">
      <c r="A90" s="96" t="s">
        <v>22</v>
      </c>
      <c r="B90" s="129">
        <v>263</v>
      </c>
      <c r="C90" s="129">
        <v>128</v>
      </c>
      <c r="D90" s="126">
        <f t="shared" si="3"/>
        <v>-128</v>
      </c>
      <c r="E90" s="129">
        <v>135</v>
      </c>
    </row>
    <row r="91" spans="1:5" ht="15">
      <c r="A91" s="96" t="s">
        <v>23</v>
      </c>
      <c r="B91" s="129">
        <v>201</v>
      </c>
      <c r="C91" s="129">
        <v>80</v>
      </c>
      <c r="D91" s="126">
        <f t="shared" si="3"/>
        <v>-80</v>
      </c>
      <c r="E91" s="129">
        <v>121</v>
      </c>
    </row>
    <row r="92" spans="1:5" ht="15">
      <c r="A92" s="98" t="s">
        <v>24</v>
      </c>
      <c r="B92" s="129">
        <v>184</v>
      </c>
      <c r="C92" s="129">
        <v>78</v>
      </c>
      <c r="D92" s="126">
        <f t="shared" si="3"/>
        <v>-78</v>
      </c>
      <c r="E92" s="129">
        <v>106</v>
      </c>
    </row>
    <row r="93" spans="1:5" ht="15">
      <c r="A93" s="96" t="s">
        <v>25</v>
      </c>
      <c r="B93" s="133">
        <f>SUM(B75:B92)</f>
        <v>12111</v>
      </c>
      <c r="C93" s="133">
        <f>SUM(C75:C92)</f>
        <v>6365</v>
      </c>
      <c r="D93" s="134"/>
      <c r="E93" s="133">
        <f>SUM(E75:E92)</f>
        <v>5746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0">
      <selection activeCell="A30" sqref="A30:A48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70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">
      <c r="A5" s="96" t="s">
        <v>7</v>
      </c>
      <c r="B5" s="97">
        <f>$C31*-1</f>
        <v>-27666</v>
      </c>
      <c r="C5" s="110">
        <f>D31</f>
        <v>25857</v>
      </c>
      <c r="D5" s="77">
        <f aca="true" t="shared" si="0" ref="D5:D22">($B5*100/$B$30)</f>
        <v>-2.4068693125467613</v>
      </c>
      <c r="E5" s="77">
        <f aca="true" t="shared" si="1" ref="E5:E22">$C5*100/$B$30</f>
        <v>2.249491065369826</v>
      </c>
    </row>
    <row r="6" spans="1:5" ht="15">
      <c r="A6" s="96" t="s">
        <v>8</v>
      </c>
      <c r="B6" s="97">
        <f aca="true" t="shared" si="2" ref="B6:B22">$C32*-1</f>
        <v>-30120</v>
      </c>
      <c r="C6" s="110">
        <f aca="true" t="shared" si="3" ref="C6:C22">D32</f>
        <v>28810</v>
      </c>
      <c r="D6" s="77">
        <f t="shared" si="0"/>
        <v>-2.620360865101874</v>
      </c>
      <c r="E6" s="77">
        <f t="shared" si="1"/>
        <v>2.5063943068919317</v>
      </c>
    </row>
    <row r="7" spans="1:5" ht="15">
      <c r="A7" s="96" t="s">
        <v>9</v>
      </c>
      <c r="B7" s="97">
        <f t="shared" si="2"/>
        <v>-31477</v>
      </c>
      <c r="C7" s="110">
        <f t="shared" si="3"/>
        <v>29567</v>
      </c>
      <c r="D7" s="77">
        <f t="shared" si="0"/>
        <v>-2.7384162998277453</v>
      </c>
      <c r="E7" s="77">
        <f t="shared" si="1"/>
        <v>2.572251318010196</v>
      </c>
    </row>
    <row r="8" spans="1:5" ht="15">
      <c r="A8" s="96" t="s">
        <v>10</v>
      </c>
      <c r="B8" s="97">
        <f t="shared" si="2"/>
        <v>-29230</v>
      </c>
      <c r="C8" s="110">
        <f t="shared" si="3"/>
        <v>27734</v>
      </c>
      <c r="D8" s="77">
        <f t="shared" si="0"/>
        <v>-2.542933203417257</v>
      </c>
      <c r="E8" s="77">
        <f t="shared" si="1"/>
        <v>2.4127851338889568</v>
      </c>
    </row>
    <row r="9" spans="1:5" ht="15">
      <c r="A9" s="96" t="s">
        <v>11</v>
      </c>
      <c r="B9" s="97">
        <f t="shared" si="2"/>
        <v>-30476</v>
      </c>
      <c r="C9" s="110">
        <f t="shared" si="3"/>
        <v>29571</v>
      </c>
      <c r="D9" s="77">
        <f t="shared" si="0"/>
        <v>-2.6513319297757207</v>
      </c>
      <c r="E9" s="77">
        <f t="shared" si="1"/>
        <v>2.5725993075009135</v>
      </c>
    </row>
    <row r="10" spans="1:5" ht="15">
      <c r="A10" s="96" t="s">
        <v>12</v>
      </c>
      <c r="B10" s="97">
        <f t="shared" si="2"/>
        <v>-36842</v>
      </c>
      <c r="C10" s="110">
        <f t="shared" si="3"/>
        <v>37246</v>
      </c>
      <c r="D10" s="77">
        <f t="shared" si="0"/>
        <v>-3.2051572042524317</v>
      </c>
      <c r="E10" s="77">
        <f t="shared" si="1"/>
        <v>3.240304142814887</v>
      </c>
    </row>
    <row r="11" spans="1:5" ht="15">
      <c r="A11" s="96" t="s">
        <v>13</v>
      </c>
      <c r="B11" s="97">
        <f t="shared" si="2"/>
        <v>-42172</v>
      </c>
      <c r="C11" s="110">
        <f t="shared" si="3"/>
        <v>42125</v>
      </c>
      <c r="D11" s="77">
        <f t="shared" si="0"/>
        <v>-3.668853200633341</v>
      </c>
      <c r="E11" s="77">
        <f t="shared" si="1"/>
        <v>3.6647643241174115</v>
      </c>
    </row>
    <row r="12" spans="1:5" ht="15">
      <c r="A12" s="96" t="s">
        <v>14</v>
      </c>
      <c r="B12" s="97">
        <f t="shared" si="2"/>
        <v>-49861</v>
      </c>
      <c r="C12" s="110">
        <f t="shared" si="3"/>
        <v>47889</v>
      </c>
      <c r="D12" s="77">
        <f t="shared" si="0"/>
        <v>-4.337775999164825</v>
      </c>
      <c r="E12" s="77">
        <f t="shared" si="1"/>
        <v>4.166217180241157</v>
      </c>
    </row>
    <row r="13" spans="1:5" ht="15">
      <c r="A13" s="96" t="s">
        <v>15</v>
      </c>
      <c r="B13" s="97">
        <f t="shared" si="2"/>
        <v>-54629</v>
      </c>
      <c r="C13" s="110">
        <f t="shared" si="3"/>
        <v>50218</v>
      </c>
      <c r="D13" s="77">
        <f t="shared" si="0"/>
        <v>-4.752579472099943</v>
      </c>
      <c r="E13" s="77">
        <f t="shared" si="1"/>
        <v>4.368834061211351</v>
      </c>
    </row>
    <row r="14" spans="1:5" ht="15">
      <c r="A14" s="96" t="s">
        <v>16</v>
      </c>
      <c r="B14" s="97">
        <f t="shared" si="2"/>
        <v>-50127</v>
      </c>
      <c r="C14" s="110">
        <f t="shared" si="3"/>
        <v>46895</v>
      </c>
      <c r="D14" s="77">
        <f t="shared" si="0"/>
        <v>-4.360917300297531</v>
      </c>
      <c r="E14" s="77">
        <f t="shared" si="1"/>
        <v>4.079741791797888</v>
      </c>
    </row>
    <row r="15" spans="1:5" ht="15">
      <c r="A15" s="96" t="s">
        <v>17</v>
      </c>
      <c r="B15" s="97">
        <f t="shared" si="2"/>
        <v>-44033</v>
      </c>
      <c r="C15" s="110">
        <f t="shared" si="3"/>
        <v>42496</v>
      </c>
      <c r="D15" s="77">
        <f t="shared" si="0"/>
        <v>-3.830755311189602</v>
      </c>
      <c r="E15" s="77">
        <f t="shared" si="1"/>
        <v>3.6970403493814485</v>
      </c>
    </row>
    <row r="16" spans="1:5" ht="15">
      <c r="A16" s="96" t="s">
        <v>18</v>
      </c>
      <c r="B16" s="97">
        <f t="shared" si="2"/>
        <v>-36777</v>
      </c>
      <c r="C16" s="110">
        <f t="shared" si="3"/>
        <v>37202</v>
      </c>
      <c r="D16" s="77">
        <f t="shared" si="0"/>
        <v>-3.199502375028274</v>
      </c>
      <c r="E16" s="77">
        <f t="shared" si="1"/>
        <v>3.236476258416996</v>
      </c>
    </row>
    <row r="17" spans="1:5" ht="15">
      <c r="A17" s="96" t="s">
        <v>19</v>
      </c>
      <c r="B17" s="97">
        <f t="shared" si="2"/>
        <v>-29958</v>
      </c>
      <c r="C17" s="110">
        <f t="shared" si="3"/>
        <v>31838</v>
      </c>
      <c r="D17" s="77">
        <f t="shared" si="0"/>
        <v>-2.60626729072782</v>
      </c>
      <c r="E17" s="77">
        <f t="shared" si="1"/>
        <v>2.7698223513649887</v>
      </c>
    </row>
    <row r="18" spans="1:5" ht="15">
      <c r="A18" s="96" t="s">
        <v>20</v>
      </c>
      <c r="B18" s="97">
        <f t="shared" si="2"/>
        <v>-25300</v>
      </c>
      <c r="C18" s="110">
        <f t="shared" si="3"/>
        <v>26781</v>
      </c>
      <c r="D18" s="77">
        <f t="shared" si="0"/>
        <v>-2.2010335287874305</v>
      </c>
      <c r="E18" s="77">
        <f t="shared" si="1"/>
        <v>2.329876637725541</v>
      </c>
    </row>
    <row r="19" spans="1:5" ht="15">
      <c r="A19" s="96" t="s">
        <v>21</v>
      </c>
      <c r="B19" s="97">
        <f t="shared" si="2"/>
        <v>-21448</v>
      </c>
      <c r="C19" s="110">
        <f t="shared" si="3"/>
        <v>23915</v>
      </c>
      <c r="D19" s="77">
        <f t="shared" si="0"/>
        <v>-1.8659196492265933</v>
      </c>
      <c r="E19" s="77">
        <f t="shared" si="1"/>
        <v>2.080542167626538</v>
      </c>
    </row>
    <row r="20" spans="1:5" ht="15">
      <c r="A20" s="96" t="s">
        <v>22</v>
      </c>
      <c r="B20" s="97">
        <f t="shared" si="2"/>
        <v>-14483</v>
      </c>
      <c r="C20" s="110">
        <f t="shared" si="3"/>
        <v>17409</v>
      </c>
      <c r="D20" s="77">
        <f t="shared" si="0"/>
        <v>-1.259982948514955</v>
      </c>
      <c r="E20" s="77">
        <f t="shared" si="1"/>
        <v>1.5145372609747185</v>
      </c>
    </row>
    <row r="21" spans="1:5" ht="15">
      <c r="A21" s="96" t="s">
        <v>23</v>
      </c>
      <c r="B21" s="97">
        <f t="shared" si="2"/>
        <v>-9859</v>
      </c>
      <c r="C21" s="110">
        <f t="shared" si="3"/>
        <v>14179</v>
      </c>
      <c r="D21" s="77">
        <f t="shared" si="0"/>
        <v>-0.8577070972456632</v>
      </c>
      <c r="E21" s="77">
        <f t="shared" si="1"/>
        <v>1.233535747220434</v>
      </c>
    </row>
    <row r="22" spans="1:5" ht="15">
      <c r="A22" s="98" t="s">
        <v>24</v>
      </c>
      <c r="B22" s="97">
        <f t="shared" si="2"/>
        <v>-8299</v>
      </c>
      <c r="C22" s="110">
        <f t="shared" si="3"/>
        <v>16971</v>
      </c>
      <c r="D22" s="77">
        <f t="shared" si="0"/>
        <v>-0.7219911958658849</v>
      </c>
      <c r="E22" s="77">
        <f t="shared" si="1"/>
        <v>1.4764324117411654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">
      <c r="A30" s="65" t="s">
        <v>25</v>
      </c>
      <c r="B30" s="129">
        <v>1149460</v>
      </c>
      <c r="C30" s="129">
        <v>572757</v>
      </c>
      <c r="D30" s="129">
        <v>576703</v>
      </c>
      <c r="E30" s="129">
        <v>896038</v>
      </c>
      <c r="F30" s="129">
        <v>444533</v>
      </c>
      <c r="G30" s="129">
        <v>451505</v>
      </c>
      <c r="H30" s="129">
        <v>93397</v>
      </c>
      <c r="I30" s="129">
        <v>46390</v>
      </c>
      <c r="J30" s="129">
        <v>47007</v>
      </c>
      <c r="K30" s="129">
        <v>147914</v>
      </c>
      <c r="L30" s="129">
        <v>75469</v>
      </c>
      <c r="M30" s="129">
        <v>72445</v>
      </c>
      <c r="N30" s="129">
        <v>12111</v>
      </c>
      <c r="O30" s="129">
        <v>6365</v>
      </c>
      <c r="P30" s="129">
        <v>5746</v>
      </c>
    </row>
    <row r="31" spans="1:16" ht="15">
      <c r="A31" s="61" t="s">
        <v>7</v>
      </c>
      <c r="B31" s="129">
        <v>53523</v>
      </c>
      <c r="C31" s="129">
        <v>27666</v>
      </c>
      <c r="D31" s="129">
        <v>25857</v>
      </c>
      <c r="E31" s="129">
        <v>42110</v>
      </c>
      <c r="F31" s="129">
        <v>21711</v>
      </c>
      <c r="G31" s="129">
        <v>20399</v>
      </c>
      <c r="H31" s="129">
        <v>3918</v>
      </c>
      <c r="I31" s="129">
        <v>2017</v>
      </c>
      <c r="J31" s="129">
        <v>1901</v>
      </c>
      <c r="K31" s="129">
        <v>6983</v>
      </c>
      <c r="L31" s="129">
        <v>3657</v>
      </c>
      <c r="M31" s="129">
        <v>3326</v>
      </c>
      <c r="N31" s="129">
        <v>512</v>
      </c>
      <c r="O31" s="129">
        <v>281</v>
      </c>
      <c r="P31" s="129">
        <v>231</v>
      </c>
    </row>
    <row r="32" spans="1:16" ht="15">
      <c r="A32" s="61" t="s">
        <v>8</v>
      </c>
      <c r="B32" s="129">
        <v>58930</v>
      </c>
      <c r="C32" s="129">
        <v>30120</v>
      </c>
      <c r="D32" s="129">
        <v>28810</v>
      </c>
      <c r="E32" s="129">
        <v>46689</v>
      </c>
      <c r="F32" s="129">
        <v>23912</v>
      </c>
      <c r="G32" s="129">
        <v>22777</v>
      </c>
      <c r="H32" s="130">
        <v>4550</v>
      </c>
      <c r="I32" s="129">
        <v>2347</v>
      </c>
      <c r="J32" s="129">
        <v>2203</v>
      </c>
      <c r="K32" s="129">
        <v>7140</v>
      </c>
      <c r="L32" s="129">
        <v>3591</v>
      </c>
      <c r="M32" s="129">
        <v>3549</v>
      </c>
      <c r="N32" s="129">
        <v>551</v>
      </c>
      <c r="O32" s="129">
        <v>270</v>
      </c>
      <c r="P32" s="129">
        <v>281</v>
      </c>
    </row>
    <row r="33" spans="1:16" ht="15">
      <c r="A33" s="61" t="s">
        <v>9</v>
      </c>
      <c r="B33" s="129">
        <v>61044</v>
      </c>
      <c r="C33" s="129">
        <v>31477</v>
      </c>
      <c r="D33" s="129">
        <v>29567</v>
      </c>
      <c r="E33" s="129">
        <v>48427</v>
      </c>
      <c r="F33" s="129">
        <v>24986</v>
      </c>
      <c r="G33" s="129">
        <v>23441</v>
      </c>
      <c r="H33" s="123">
        <v>5085</v>
      </c>
      <c r="I33" s="129">
        <v>2615</v>
      </c>
      <c r="J33" s="129">
        <v>2470</v>
      </c>
      <c r="K33" s="129">
        <v>7072</v>
      </c>
      <c r="L33" s="129">
        <v>3622</v>
      </c>
      <c r="M33" s="129">
        <v>3450</v>
      </c>
      <c r="N33" s="129">
        <v>460</v>
      </c>
      <c r="O33" s="129">
        <v>254</v>
      </c>
      <c r="P33" s="129">
        <v>206</v>
      </c>
    </row>
    <row r="34" spans="1:16" ht="15">
      <c r="A34" s="61" t="s">
        <v>10</v>
      </c>
      <c r="B34" s="129">
        <v>56964</v>
      </c>
      <c r="C34" s="129">
        <v>29230</v>
      </c>
      <c r="D34" s="129">
        <v>27734</v>
      </c>
      <c r="E34" s="129">
        <v>45267</v>
      </c>
      <c r="F34" s="129">
        <v>23273</v>
      </c>
      <c r="G34" s="129">
        <v>21994</v>
      </c>
      <c r="H34" s="129">
        <v>5018</v>
      </c>
      <c r="I34" s="129">
        <v>2527</v>
      </c>
      <c r="J34" s="129">
        <v>2491</v>
      </c>
      <c r="K34" s="129">
        <v>6242</v>
      </c>
      <c r="L34" s="129">
        <v>3206</v>
      </c>
      <c r="M34" s="129">
        <v>3036</v>
      </c>
      <c r="N34" s="129">
        <v>437</v>
      </c>
      <c r="O34" s="129">
        <v>224</v>
      </c>
      <c r="P34" s="129">
        <v>213</v>
      </c>
    </row>
    <row r="35" spans="1:16" ht="15">
      <c r="A35" s="61" t="s">
        <v>11</v>
      </c>
      <c r="B35" s="129">
        <v>60047</v>
      </c>
      <c r="C35" s="129">
        <v>30476</v>
      </c>
      <c r="D35" s="129">
        <v>29571</v>
      </c>
      <c r="E35" s="129">
        <v>47630</v>
      </c>
      <c r="F35" s="129">
        <v>24208</v>
      </c>
      <c r="G35" s="129">
        <v>23422</v>
      </c>
      <c r="H35" s="129">
        <v>4939</v>
      </c>
      <c r="I35" s="129">
        <v>2442</v>
      </c>
      <c r="J35" s="129">
        <v>2497</v>
      </c>
      <c r="K35" s="129">
        <v>6858</v>
      </c>
      <c r="L35" s="129">
        <v>3520</v>
      </c>
      <c r="M35" s="129">
        <v>3338</v>
      </c>
      <c r="N35" s="129">
        <v>620</v>
      </c>
      <c r="O35" s="129">
        <v>306</v>
      </c>
      <c r="P35" s="129">
        <v>314</v>
      </c>
    </row>
    <row r="36" spans="1:16" ht="15">
      <c r="A36" s="61" t="s">
        <v>12</v>
      </c>
      <c r="B36" s="129">
        <v>74088</v>
      </c>
      <c r="C36" s="129">
        <v>36842</v>
      </c>
      <c r="D36" s="129">
        <v>37246</v>
      </c>
      <c r="E36" s="129">
        <v>57147</v>
      </c>
      <c r="F36" s="129">
        <v>28453</v>
      </c>
      <c r="G36" s="129">
        <v>28694</v>
      </c>
      <c r="H36" s="129">
        <v>5445</v>
      </c>
      <c r="I36" s="129">
        <v>2727</v>
      </c>
      <c r="J36" s="129">
        <v>2718</v>
      </c>
      <c r="K36" s="129">
        <v>10534</v>
      </c>
      <c r="L36" s="129">
        <v>5168</v>
      </c>
      <c r="M36" s="129">
        <v>5366</v>
      </c>
      <c r="N36" s="129">
        <v>962</v>
      </c>
      <c r="O36" s="129">
        <v>494</v>
      </c>
      <c r="P36" s="129">
        <v>468</v>
      </c>
    </row>
    <row r="37" spans="1:16" ht="15">
      <c r="A37" s="61" t="s">
        <v>13</v>
      </c>
      <c r="B37" s="129">
        <v>84297</v>
      </c>
      <c r="C37" s="129">
        <v>42172</v>
      </c>
      <c r="D37" s="129">
        <v>42125</v>
      </c>
      <c r="E37" s="129">
        <v>62877</v>
      </c>
      <c r="F37" s="129">
        <v>31479</v>
      </c>
      <c r="G37" s="129">
        <v>31398</v>
      </c>
      <c r="H37" s="129">
        <v>6098</v>
      </c>
      <c r="I37" s="129">
        <v>3009</v>
      </c>
      <c r="J37" s="129">
        <v>3089</v>
      </c>
      <c r="K37" s="129">
        <v>14087</v>
      </c>
      <c r="L37" s="129">
        <v>7059</v>
      </c>
      <c r="M37" s="129">
        <v>7028</v>
      </c>
      <c r="N37" s="129">
        <v>1235</v>
      </c>
      <c r="O37" s="129">
        <v>625</v>
      </c>
      <c r="P37" s="129">
        <v>610</v>
      </c>
    </row>
    <row r="38" spans="1:16" ht="15">
      <c r="A38" s="61" t="s">
        <v>14</v>
      </c>
      <c r="B38" s="129">
        <v>97750</v>
      </c>
      <c r="C38" s="129">
        <v>49861</v>
      </c>
      <c r="D38" s="129">
        <v>47889</v>
      </c>
      <c r="E38" s="129">
        <v>73473</v>
      </c>
      <c r="F38" s="129">
        <v>37378</v>
      </c>
      <c r="G38" s="129">
        <v>36095</v>
      </c>
      <c r="H38" s="129">
        <v>7265</v>
      </c>
      <c r="I38" s="129">
        <v>3648</v>
      </c>
      <c r="J38" s="129">
        <v>3617</v>
      </c>
      <c r="K38" s="129">
        <v>15688</v>
      </c>
      <c r="L38" s="129">
        <v>8126</v>
      </c>
      <c r="M38" s="129">
        <v>7562</v>
      </c>
      <c r="N38" s="129">
        <v>1324</v>
      </c>
      <c r="O38" s="129">
        <v>709</v>
      </c>
      <c r="P38" s="129">
        <v>615</v>
      </c>
    </row>
    <row r="39" spans="1:16" ht="15">
      <c r="A39" s="61" t="s">
        <v>15</v>
      </c>
      <c r="B39" s="129">
        <v>104847</v>
      </c>
      <c r="C39" s="129">
        <v>54629</v>
      </c>
      <c r="D39" s="130">
        <v>50218</v>
      </c>
      <c r="E39" s="129">
        <v>80391</v>
      </c>
      <c r="F39" s="129">
        <v>41704</v>
      </c>
      <c r="G39" s="129">
        <v>38687</v>
      </c>
      <c r="H39" s="129">
        <v>8195</v>
      </c>
      <c r="I39" s="129">
        <v>4150</v>
      </c>
      <c r="J39" s="129">
        <v>4045</v>
      </c>
      <c r="K39" s="129">
        <v>14991</v>
      </c>
      <c r="L39" s="129">
        <v>8072</v>
      </c>
      <c r="M39" s="129">
        <v>6919</v>
      </c>
      <c r="N39" s="129">
        <v>1270</v>
      </c>
      <c r="O39" s="129">
        <v>703</v>
      </c>
      <c r="P39" s="129">
        <v>567</v>
      </c>
    </row>
    <row r="40" spans="1:16" ht="15">
      <c r="A40" s="61" t="s">
        <v>16</v>
      </c>
      <c r="B40" s="129">
        <v>97022</v>
      </c>
      <c r="C40" s="129">
        <v>50127</v>
      </c>
      <c r="D40" s="129">
        <v>46895</v>
      </c>
      <c r="E40" s="129">
        <v>75124</v>
      </c>
      <c r="F40" s="129">
        <v>38530</v>
      </c>
      <c r="G40" s="129">
        <v>36594</v>
      </c>
      <c r="H40" s="129">
        <v>8091</v>
      </c>
      <c r="I40" s="129">
        <v>4208</v>
      </c>
      <c r="J40" s="129">
        <v>3883</v>
      </c>
      <c r="K40" s="129">
        <v>12690</v>
      </c>
      <c r="L40" s="129">
        <v>6762</v>
      </c>
      <c r="M40" s="129">
        <v>5928</v>
      </c>
      <c r="N40" s="129">
        <v>1117</v>
      </c>
      <c r="O40" s="129">
        <v>627</v>
      </c>
      <c r="P40" s="129">
        <v>490</v>
      </c>
    </row>
    <row r="41" spans="1:16" ht="15">
      <c r="A41" s="61" t="s">
        <v>17</v>
      </c>
      <c r="B41" s="129">
        <v>86529</v>
      </c>
      <c r="C41" s="129">
        <v>44033</v>
      </c>
      <c r="D41" s="129">
        <v>42496</v>
      </c>
      <c r="E41" s="129">
        <v>67643</v>
      </c>
      <c r="F41" s="129">
        <v>34186</v>
      </c>
      <c r="G41" s="129">
        <v>33457</v>
      </c>
      <c r="H41" s="129">
        <v>7377</v>
      </c>
      <c r="I41" s="129">
        <v>3722</v>
      </c>
      <c r="J41" s="129">
        <v>3655</v>
      </c>
      <c r="K41" s="129">
        <v>10578</v>
      </c>
      <c r="L41" s="129">
        <v>5610</v>
      </c>
      <c r="M41" s="129">
        <v>4968</v>
      </c>
      <c r="N41" s="129">
        <v>931</v>
      </c>
      <c r="O41" s="129">
        <v>515</v>
      </c>
      <c r="P41" s="129">
        <v>416</v>
      </c>
    </row>
    <row r="42" spans="1:16" ht="15">
      <c r="A42" s="61" t="s">
        <v>18</v>
      </c>
      <c r="B42" s="129">
        <v>73979</v>
      </c>
      <c r="C42" s="129">
        <v>36777</v>
      </c>
      <c r="D42" s="129">
        <v>37202</v>
      </c>
      <c r="E42" s="129">
        <v>57655</v>
      </c>
      <c r="F42" s="129">
        <v>28422</v>
      </c>
      <c r="G42" s="129">
        <v>29233</v>
      </c>
      <c r="H42" s="129">
        <v>6492</v>
      </c>
      <c r="I42" s="129">
        <v>3247</v>
      </c>
      <c r="J42" s="129">
        <v>3245</v>
      </c>
      <c r="K42" s="129">
        <v>9108</v>
      </c>
      <c r="L42" s="129">
        <v>4713</v>
      </c>
      <c r="M42" s="129">
        <v>4395</v>
      </c>
      <c r="N42" s="129">
        <v>724</v>
      </c>
      <c r="O42" s="129">
        <v>395</v>
      </c>
      <c r="P42" s="129">
        <v>329</v>
      </c>
    </row>
    <row r="43" spans="1:16" ht="15">
      <c r="A43" s="61" t="s">
        <v>19</v>
      </c>
      <c r="B43" s="129">
        <v>61796</v>
      </c>
      <c r="C43" s="129">
        <v>29958</v>
      </c>
      <c r="D43" s="129">
        <v>31838</v>
      </c>
      <c r="E43" s="129">
        <v>48398</v>
      </c>
      <c r="F43" s="129">
        <v>23352</v>
      </c>
      <c r="G43" s="129">
        <v>25046</v>
      </c>
      <c r="H43" s="129">
        <v>5409</v>
      </c>
      <c r="I43" s="129">
        <v>2633</v>
      </c>
      <c r="J43" s="129">
        <v>2776</v>
      </c>
      <c r="K43" s="129">
        <v>7484</v>
      </c>
      <c r="L43" s="129">
        <v>3698</v>
      </c>
      <c r="M43" s="129">
        <v>3786</v>
      </c>
      <c r="N43" s="129">
        <v>505</v>
      </c>
      <c r="O43" s="129">
        <v>275</v>
      </c>
      <c r="P43" s="129">
        <v>230</v>
      </c>
    </row>
    <row r="44" spans="1:16" ht="15">
      <c r="A44" s="61" t="s">
        <v>20</v>
      </c>
      <c r="B44" s="130">
        <v>52081</v>
      </c>
      <c r="C44" s="129">
        <v>25300</v>
      </c>
      <c r="D44" s="129">
        <v>26781</v>
      </c>
      <c r="E44" s="129">
        <v>41044</v>
      </c>
      <c r="F44" s="129">
        <v>19736</v>
      </c>
      <c r="G44" s="129">
        <v>21308</v>
      </c>
      <c r="H44" s="129">
        <v>4625</v>
      </c>
      <c r="I44" s="129">
        <v>2320</v>
      </c>
      <c r="J44" s="129">
        <v>2305</v>
      </c>
      <c r="K44" s="130">
        <v>5963</v>
      </c>
      <c r="L44" s="129">
        <v>3017</v>
      </c>
      <c r="M44" s="129">
        <v>2946</v>
      </c>
      <c r="N44" s="129">
        <v>449</v>
      </c>
      <c r="O44" s="129">
        <v>227</v>
      </c>
      <c r="P44" s="123">
        <v>222</v>
      </c>
    </row>
    <row r="45" spans="1:16" ht="15">
      <c r="A45" s="61" t="s">
        <v>21</v>
      </c>
      <c r="B45" s="129">
        <v>45363</v>
      </c>
      <c r="C45" s="129">
        <v>21448</v>
      </c>
      <c r="D45" s="129">
        <v>23915</v>
      </c>
      <c r="E45" s="129">
        <v>36253</v>
      </c>
      <c r="F45" s="129">
        <v>16977</v>
      </c>
      <c r="G45" s="129">
        <v>19276</v>
      </c>
      <c r="H45" s="129">
        <v>3949</v>
      </c>
      <c r="I45" s="129">
        <v>1894</v>
      </c>
      <c r="J45" s="129">
        <v>2055</v>
      </c>
      <c r="K45" s="129">
        <v>4795</v>
      </c>
      <c r="L45" s="129">
        <v>2403</v>
      </c>
      <c r="M45" s="129">
        <v>2392</v>
      </c>
      <c r="N45" s="129">
        <v>366</v>
      </c>
      <c r="O45" s="129">
        <v>174</v>
      </c>
      <c r="P45" s="129">
        <v>192</v>
      </c>
    </row>
    <row r="46" spans="1:16" ht="15">
      <c r="A46" s="61" t="s">
        <v>22</v>
      </c>
      <c r="B46" s="129">
        <v>31892</v>
      </c>
      <c r="C46" s="129">
        <v>14483</v>
      </c>
      <c r="D46" s="129">
        <v>17409</v>
      </c>
      <c r="E46" s="129">
        <v>25821</v>
      </c>
      <c r="F46" s="129">
        <v>11696</v>
      </c>
      <c r="G46" s="129">
        <v>14125</v>
      </c>
      <c r="H46" s="129">
        <v>2822</v>
      </c>
      <c r="I46" s="129">
        <v>1283</v>
      </c>
      <c r="J46" s="129">
        <v>1539</v>
      </c>
      <c r="K46" s="129">
        <v>2986</v>
      </c>
      <c r="L46" s="129">
        <v>1376</v>
      </c>
      <c r="M46" s="129">
        <v>1610</v>
      </c>
      <c r="N46" s="129">
        <v>263</v>
      </c>
      <c r="O46" s="129">
        <v>128</v>
      </c>
      <c r="P46" s="129">
        <v>135</v>
      </c>
    </row>
    <row r="47" spans="1:16" ht="15">
      <c r="A47" s="61" t="s">
        <v>23</v>
      </c>
      <c r="B47" s="129">
        <v>24038</v>
      </c>
      <c r="C47" s="129">
        <v>9859</v>
      </c>
      <c r="D47" s="129">
        <v>14179</v>
      </c>
      <c r="E47" s="129">
        <v>19432</v>
      </c>
      <c r="F47" s="129">
        <v>7881</v>
      </c>
      <c r="G47" s="129">
        <v>11551</v>
      </c>
      <c r="H47" s="129">
        <v>2080</v>
      </c>
      <c r="I47" s="129">
        <v>898</v>
      </c>
      <c r="J47" s="129">
        <v>1182</v>
      </c>
      <c r="K47" s="129">
        <v>2325</v>
      </c>
      <c r="L47" s="129">
        <v>1000</v>
      </c>
      <c r="M47" s="129">
        <v>1325</v>
      </c>
      <c r="N47" s="129">
        <v>201</v>
      </c>
      <c r="O47" s="129">
        <v>80</v>
      </c>
      <c r="P47" s="129">
        <v>121</v>
      </c>
    </row>
    <row r="48" spans="1:16" ht="15.75" thickBot="1">
      <c r="A48" s="86" t="s">
        <v>24</v>
      </c>
      <c r="B48" s="129">
        <v>25270</v>
      </c>
      <c r="C48" s="129">
        <v>8299</v>
      </c>
      <c r="D48" s="129">
        <v>16971</v>
      </c>
      <c r="E48" s="129">
        <v>20657</v>
      </c>
      <c r="F48" s="129">
        <v>6649</v>
      </c>
      <c r="G48" s="129">
        <v>14008</v>
      </c>
      <c r="H48" s="129">
        <v>2039</v>
      </c>
      <c r="I48" s="129">
        <v>703</v>
      </c>
      <c r="J48" s="129">
        <v>1336</v>
      </c>
      <c r="K48" s="129">
        <v>2390</v>
      </c>
      <c r="L48" s="129">
        <v>869</v>
      </c>
      <c r="M48" s="129">
        <v>1521</v>
      </c>
      <c r="N48" s="129">
        <v>184</v>
      </c>
      <c r="O48" s="129">
        <v>78</v>
      </c>
      <c r="P48" s="129">
        <v>106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61">
      <selection activeCell="P71" sqref="P71"/>
    </sheetView>
  </sheetViews>
  <sheetFormatPr defaultColWidth="11.421875" defaultRowHeight="15"/>
  <sheetData>
    <row r="1" spans="1:5" ht="18.75">
      <c r="A1" s="56" t="s">
        <v>69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123">
        <v>42282</v>
      </c>
      <c r="C5" s="123">
        <v>21768</v>
      </c>
      <c r="D5" s="126">
        <f>C5*-1</f>
        <v>-21768</v>
      </c>
      <c r="E5" s="123">
        <v>20514</v>
      </c>
    </row>
    <row r="6" spans="1:5" ht="15">
      <c r="A6" s="96" t="s">
        <v>8</v>
      </c>
      <c r="B6" s="123">
        <v>47720</v>
      </c>
      <c r="C6" s="123">
        <v>24451</v>
      </c>
      <c r="D6" s="126">
        <f aca="true" t="shared" si="0" ref="D6:D22">C6*-1</f>
        <v>-24451</v>
      </c>
      <c r="E6" s="123">
        <v>23269</v>
      </c>
    </row>
    <row r="7" spans="1:5" ht="15">
      <c r="A7" s="96" t="s">
        <v>9</v>
      </c>
      <c r="B7" s="123">
        <v>46811</v>
      </c>
      <c r="C7" s="123">
        <v>24122</v>
      </c>
      <c r="D7" s="126">
        <f t="shared" si="0"/>
        <v>-24122</v>
      </c>
      <c r="E7" s="123">
        <v>22689</v>
      </c>
    </row>
    <row r="8" spans="1:5" ht="15">
      <c r="A8" s="96" t="s">
        <v>10</v>
      </c>
      <c r="B8" s="123">
        <v>43901</v>
      </c>
      <c r="C8" s="123">
        <v>22656</v>
      </c>
      <c r="D8" s="126">
        <f t="shared" si="0"/>
        <v>-22656</v>
      </c>
      <c r="E8" s="123">
        <v>21245</v>
      </c>
    </row>
    <row r="9" spans="1:5" ht="15">
      <c r="A9" s="96" t="s">
        <v>11</v>
      </c>
      <c r="B9" s="123">
        <v>46033</v>
      </c>
      <c r="C9" s="123">
        <v>23216</v>
      </c>
      <c r="D9" s="126">
        <f t="shared" si="0"/>
        <v>-23216</v>
      </c>
      <c r="E9" s="123">
        <v>22817</v>
      </c>
    </row>
    <row r="10" spans="1:5" ht="15">
      <c r="A10" s="96" t="s">
        <v>12</v>
      </c>
      <c r="B10" s="123">
        <v>55544</v>
      </c>
      <c r="C10" s="123">
        <v>27535</v>
      </c>
      <c r="D10" s="126">
        <f t="shared" si="0"/>
        <v>-27535</v>
      </c>
      <c r="E10" s="123">
        <v>28009</v>
      </c>
    </row>
    <row r="11" spans="1:5" ht="15">
      <c r="A11" s="96" t="s">
        <v>13</v>
      </c>
      <c r="B11" s="123">
        <v>62505</v>
      </c>
      <c r="C11" s="123">
        <v>31113</v>
      </c>
      <c r="D11" s="126">
        <f t="shared" si="0"/>
        <v>-31113</v>
      </c>
      <c r="E11" s="123">
        <v>31392</v>
      </c>
    </row>
    <row r="12" spans="1:5" ht="15">
      <c r="A12" s="96" t="s">
        <v>14</v>
      </c>
      <c r="B12" s="123">
        <v>74502</v>
      </c>
      <c r="C12" s="123">
        <v>37886</v>
      </c>
      <c r="D12" s="126">
        <f t="shared" si="0"/>
        <v>-37886</v>
      </c>
      <c r="E12" s="123">
        <v>36616</v>
      </c>
    </row>
    <row r="13" spans="1:5" ht="15">
      <c r="A13" s="96" t="s">
        <v>15</v>
      </c>
      <c r="B13" s="123">
        <v>79077</v>
      </c>
      <c r="C13" s="123">
        <v>40982</v>
      </c>
      <c r="D13" s="126">
        <f t="shared" si="0"/>
        <v>-40982</v>
      </c>
      <c r="E13" s="123">
        <v>38095</v>
      </c>
    </row>
    <row r="14" spans="1:5" ht="15">
      <c r="A14" s="96" t="s">
        <v>16</v>
      </c>
      <c r="B14" s="123">
        <v>72938</v>
      </c>
      <c r="C14" s="123">
        <v>37392</v>
      </c>
      <c r="D14" s="126">
        <f t="shared" si="0"/>
        <v>-37392</v>
      </c>
      <c r="E14" s="123">
        <v>35546</v>
      </c>
    </row>
    <row r="15" spans="1:5" ht="15">
      <c r="A15" s="96" t="s">
        <v>17</v>
      </c>
      <c r="B15" s="123">
        <v>65689</v>
      </c>
      <c r="C15" s="123">
        <v>33003</v>
      </c>
      <c r="D15" s="126">
        <f t="shared" si="0"/>
        <v>-33003</v>
      </c>
      <c r="E15" s="123">
        <v>32686</v>
      </c>
    </row>
    <row r="16" spans="1:5" ht="15">
      <c r="A16" s="96" t="s">
        <v>18</v>
      </c>
      <c r="B16" s="123">
        <v>55894</v>
      </c>
      <c r="C16" s="123">
        <v>27546</v>
      </c>
      <c r="D16" s="126">
        <f t="shared" si="0"/>
        <v>-27546</v>
      </c>
      <c r="E16" s="123">
        <v>28348</v>
      </c>
    </row>
    <row r="17" spans="1:5" ht="15">
      <c r="A17" s="96" t="s">
        <v>19</v>
      </c>
      <c r="B17" s="123">
        <v>46815</v>
      </c>
      <c r="C17" s="123">
        <v>22632</v>
      </c>
      <c r="D17" s="126">
        <f t="shared" si="0"/>
        <v>-22632</v>
      </c>
      <c r="E17" s="123">
        <v>24183</v>
      </c>
    </row>
    <row r="18" spans="1:5" ht="15">
      <c r="A18" s="96" t="s">
        <v>20</v>
      </c>
      <c r="B18" s="123">
        <v>41149</v>
      </c>
      <c r="C18" s="123">
        <v>19748</v>
      </c>
      <c r="D18" s="126">
        <f t="shared" si="0"/>
        <v>-19748</v>
      </c>
      <c r="E18" s="123">
        <v>21401</v>
      </c>
    </row>
    <row r="19" spans="1:5" ht="15">
      <c r="A19" s="96" t="s">
        <v>21</v>
      </c>
      <c r="B19" s="123">
        <v>35126</v>
      </c>
      <c r="C19" s="123">
        <v>16434</v>
      </c>
      <c r="D19" s="126">
        <f t="shared" si="0"/>
        <v>-16434</v>
      </c>
      <c r="E19" s="123">
        <v>18692</v>
      </c>
    </row>
    <row r="20" spans="1:5" ht="15">
      <c r="A20" s="96" t="s">
        <v>22</v>
      </c>
      <c r="B20" s="123">
        <v>24004</v>
      </c>
      <c r="C20" s="123">
        <v>10862</v>
      </c>
      <c r="D20" s="126">
        <f t="shared" si="0"/>
        <v>-10862</v>
      </c>
      <c r="E20" s="123">
        <v>13142</v>
      </c>
    </row>
    <row r="21" spans="1:5" ht="15">
      <c r="A21" s="96" t="s">
        <v>23</v>
      </c>
      <c r="B21" s="123">
        <v>20116</v>
      </c>
      <c r="C21" s="123">
        <v>8160</v>
      </c>
      <c r="D21" s="126">
        <f t="shared" si="0"/>
        <v>-8160</v>
      </c>
      <c r="E21" s="123">
        <v>11956</v>
      </c>
    </row>
    <row r="22" spans="1:5" ht="15">
      <c r="A22" s="98" t="s">
        <v>24</v>
      </c>
      <c r="B22" s="123">
        <v>20007</v>
      </c>
      <c r="C22" s="123">
        <v>6367</v>
      </c>
      <c r="D22" s="126">
        <f t="shared" si="0"/>
        <v>-6367</v>
      </c>
      <c r="E22" s="123">
        <v>13640</v>
      </c>
    </row>
    <row r="23" spans="1:5" ht="15">
      <c r="A23" s="96" t="s">
        <v>25</v>
      </c>
      <c r="B23" s="112">
        <f>SUM(B5:B22)</f>
        <v>880113</v>
      </c>
      <c r="C23" s="110">
        <f>SUM(C5:C22)</f>
        <v>435873</v>
      </c>
      <c r="D23" s="97"/>
      <c r="E23" s="110">
        <f>SUM(E5:E22)</f>
        <v>444240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123">
        <v>3896</v>
      </c>
      <c r="C28" s="123">
        <v>1976</v>
      </c>
      <c r="D28" s="126">
        <f>C28*-1</f>
        <v>-1976</v>
      </c>
      <c r="E28" s="123">
        <v>1920</v>
      </c>
    </row>
    <row r="29" spans="1:5" ht="15">
      <c r="A29" s="96" t="s">
        <v>8</v>
      </c>
      <c r="B29" s="123">
        <v>4712</v>
      </c>
      <c r="C29" s="123">
        <v>2440</v>
      </c>
      <c r="D29" s="126">
        <f aca="true" t="shared" si="1" ref="D29:D45">C29*-1</f>
        <v>-2440</v>
      </c>
      <c r="E29" s="123">
        <v>2272</v>
      </c>
    </row>
    <row r="30" spans="1:5" ht="15">
      <c r="A30" s="96" t="s">
        <v>9</v>
      </c>
      <c r="B30" s="123">
        <v>4964</v>
      </c>
      <c r="C30" s="123">
        <v>2518</v>
      </c>
      <c r="D30" s="126">
        <f t="shared" si="1"/>
        <v>-2518</v>
      </c>
      <c r="E30" s="123">
        <v>2446</v>
      </c>
    </row>
    <row r="31" spans="1:5" ht="15">
      <c r="A31" s="96" t="s">
        <v>10</v>
      </c>
      <c r="B31" s="123">
        <v>4859</v>
      </c>
      <c r="C31" s="123">
        <v>2463</v>
      </c>
      <c r="D31" s="126">
        <f t="shared" si="1"/>
        <v>-2463</v>
      </c>
      <c r="E31" s="123">
        <v>2396</v>
      </c>
    </row>
    <row r="32" spans="1:5" ht="15">
      <c r="A32" s="96" t="s">
        <v>11</v>
      </c>
      <c r="B32" s="123">
        <v>4757</v>
      </c>
      <c r="C32" s="123">
        <v>2376</v>
      </c>
      <c r="D32" s="126">
        <f t="shared" si="1"/>
        <v>-2376</v>
      </c>
      <c r="E32" s="123">
        <v>2381</v>
      </c>
    </row>
    <row r="33" spans="1:5" ht="15">
      <c r="A33" s="96" t="s">
        <v>12</v>
      </c>
      <c r="B33" s="123">
        <v>5345</v>
      </c>
      <c r="C33" s="123">
        <v>2670</v>
      </c>
      <c r="D33" s="126">
        <f t="shared" si="1"/>
        <v>-2670</v>
      </c>
      <c r="E33" s="123">
        <v>2675</v>
      </c>
    </row>
    <row r="34" spans="1:5" ht="15">
      <c r="A34" s="96" t="s">
        <v>13</v>
      </c>
      <c r="B34" s="123">
        <v>6014</v>
      </c>
      <c r="C34" s="123">
        <v>2960</v>
      </c>
      <c r="D34" s="126">
        <f t="shared" si="1"/>
        <v>-2960</v>
      </c>
      <c r="E34" s="123">
        <v>3054</v>
      </c>
    </row>
    <row r="35" spans="1:5" ht="15">
      <c r="A35" s="96" t="s">
        <v>14</v>
      </c>
      <c r="B35" s="123">
        <v>7401</v>
      </c>
      <c r="C35" s="123">
        <v>3742</v>
      </c>
      <c r="D35" s="126">
        <f t="shared" si="1"/>
        <v>-3742</v>
      </c>
      <c r="E35" s="123">
        <v>3659</v>
      </c>
    </row>
    <row r="36" spans="1:5" ht="15">
      <c r="A36" s="96" t="s">
        <v>15</v>
      </c>
      <c r="B36" s="123">
        <v>8149</v>
      </c>
      <c r="C36" s="123">
        <v>4123</v>
      </c>
      <c r="D36" s="126">
        <f t="shared" si="1"/>
        <v>-4123</v>
      </c>
      <c r="E36" s="123">
        <v>4026</v>
      </c>
    </row>
    <row r="37" spans="1:5" ht="15">
      <c r="A37" s="96" t="s">
        <v>16</v>
      </c>
      <c r="B37" s="123">
        <v>7867</v>
      </c>
      <c r="C37" s="123">
        <v>4142</v>
      </c>
      <c r="D37" s="126">
        <f t="shared" si="1"/>
        <v>-4142</v>
      </c>
      <c r="E37" s="123">
        <v>3725</v>
      </c>
    </row>
    <row r="38" spans="1:5" ht="15">
      <c r="A38" s="96" t="s">
        <v>17</v>
      </c>
      <c r="B38" s="123">
        <v>7286</v>
      </c>
      <c r="C38" s="123">
        <v>3623</v>
      </c>
      <c r="D38" s="126">
        <f t="shared" si="1"/>
        <v>-3623</v>
      </c>
      <c r="E38" s="123">
        <v>3663</v>
      </c>
    </row>
    <row r="39" spans="1:5" ht="15">
      <c r="A39" s="96" t="s">
        <v>18</v>
      </c>
      <c r="B39" s="123">
        <v>6282</v>
      </c>
      <c r="C39" s="123">
        <v>3131</v>
      </c>
      <c r="D39" s="126">
        <f t="shared" si="1"/>
        <v>-3131</v>
      </c>
      <c r="E39" s="123">
        <v>3151</v>
      </c>
    </row>
    <row r="40" spans="1:5" ht="15">
      <c r="A40" s="96" t="s">
        <v>19</v>
      </c>
      <c r="B40" s="123">
        <v>5164</v>
      </c>
      <c r="C40" s="123">
        <v>2531</v>
      </c>
      <c r="D40" s="126">
        <f t="shared" si="1"/>
        <v>-2531</v>
      </c>
      <c r="E40" s="123">
        <v>2633</v>
      </c>
    </row>
    <row r="41" spans="1:5" ht="15">
      <c r="A41" s="96" t="s">
        <v>20</v>
      </c>
      <c r="B41" s="123">
        <v>4651</v>
      </c>
      <c r="C41" s="123">
        <v>2295</v>
      </c>
      <c r="D41" s="126">
        <f t="shared" si="1"/>
        <v>-2295</v>
      </c>
      <c r="E41" s="123">
        <v>2356</v>
      </c>
    </row>
    <row r="42" spans="1:5" ht="15">
      <c r="A42" s="96" t="s">
        <v>21</v>
      </c>
      <c r="B42" s="123">
        <v>3756</v>
      </c>
      <c r="C42" s="123">
        <v>1838</v>
      </c>
      <c r="D42" s="126">
        <f t="shared" si="1"/>
        <v>-1838</v>
      </c>
      <c r="E42" s="123">
        <v>1918</v>
      </c>
    </row>
    <row r="43" spans="1:5" ht="15">
      <c r="A43" s="96" t="s">
        <v>22</v>
      </c>
      <c r="B43" s="123">
        <v>2750</v>
      </c>
      <c r="C43" s="123">
        <v>1215</v>
      </c>
      <c r="D43" s="126">
        <f t="shared" si="1"/>
        <v>-1215</v>
      </c>
      <c r="E43" s="123">
        <v>1535</v>
      </c>
    </row>
    <row r="44" spans="1:5" ht="15">
      <c r="A44" s="96" t="s">
        <v>23</v>
      </c>
      <c r="B44" s="123">
        <v>2088</v>
      </c>
      <c r="C44" s="123">
        <v>927</v>
      </c>
      <c r="D44" s="126">
        <f t="shared" si="1"/>
        <v>-927</v>
      </c>
      <c r="E44" s="123">
        <v>1161</v>
      </c>
    </row>
    <row r="45" spans="1:5" ht="15">
      <c r="A45" s="98" t="s">
        <v>24</v>
      </c>
      <c r="B45" s="123">
        <v>1979</v>
      </c>
      <c r="C45" s="123">
        <v>686</v>
      </c>
      <c r="D45" s="126">
        <f t="shared" si="1"/>
        <v>-686</v>
      </c>
      <c r="E45" s="123">
        <v>1293</v>
      </c>
    </row>
    <row r="46" spans="1:5" ht="15">
      <c r="A46" s="96" t="s">
        <v>25</v>
      </c>
      <c r="B46" s="110">
        <f>SUM(B28:B45)</f>
        <v>91920</v>
      </c>
      <c r="C46" s="110">
        <f>SUM(C28:C45)</f>
        <v>45656</v>
      </c>
      <c r="D46" s="97"/>
      <c r="E46" s="110">
        <f>SUM(E28:E45)</f>
        <v>46264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">
      <c r="A51" s="96" t="s">
        <v>7</v>
      </c>
      <c r="B51" s="123">
        <v>6975</v>
      </c>
      <c r="C51" s="123">
        <v>3607</v>
      </c>
      <c r="D51" s="126">
        <f>C51*-1</f>
        <v>-3607</v>
      </c>
      <c r="E51" s="123">
        <v>3368</v>
      </c>
    </row>
    <row r="52" spans="1:5" ht="15">
      <c r="A52" s="96" t="s">
        <v>8</v>
      </c>
      <c r="B52" s="123">
        <v>7226</v>
      </c>
      <c r="C52" s="123">
        <v>3705</v>
      </c>
      <c r="D52" s="126">
        <f aca="true" t="shared" si="2" ref="D52:D68">C52*-1</f>
        <v>-3705</v>
      </c>
      <c r="E52" s="123">
        <v>3521</v>
      </c>
    </row>
    <row r="53" spans="1:5" ht="15">
      <c r="A53" s="96" t="s">
        <v>9</v>
      </c>
      <c r="B53" s="123">
        <v>6855</v>
      </c>
      <c r="C53" s="123">
        <v>3437</v>
      </c>
      <c r="D53" s="126">
        <f t="shared" si="2"/>
        <v>-3437</v>
      </c>
      <c r="E53" s="123">
        <v>3418</v>
      </c>
    </row>
    <row r="54" spans="1:5" ht="15">
      <c r="A54" s="96" t="s">
        <v>10</v>
      </c>
      <c r="B54" s="123">
        <v>5904</v>
      </c>
      <c r="C54" s="123">
        <v>3058</v>
      </c>
      <c r="D54" s="126">
        <f t="shared" si="2"/>
        <v>-3058</v>
      </c>
      <c r="E54" s="123">
        <v>2846</v>
      </c>
    </row>
    <row r="55" spans="1:5" ht="15">
      <c r="A55" s="96" t="s">
        <v>11</v>
      </c>
      <c r="B55" s="123">
        <v>6886</v>
      </c>
      <c r="C55" s="123">
        <v>3481</v>
      </c>
      <c r="D55" s="126">
        <f t="shared" si="2"/>
        <v>-3481</v>
      </c>
      <c r="E55" s="123">
        <v>3405</v>
      </c>
    </row>
    <row r="56" spans="1:5" ht="15">
      <c r="A56" s="96" t="s">
        <v>12</v>
      </c>
      <c r="B56" s="123">
        <v>10593</v>
      </c>
      <c r="C56" s="123">
        <v>5223</v>
      </c>
      <c r="D56" s="126">
        <f t="shared" si="2"/>
        <v>-5223</v>
      </c>
      <c r="E56" s="123">
        <v>5370</v>
      </c>
    </row>
    <row r="57" spans="1:5" ht="15">
      <c r="A57" s="96" t="s">
        <v>13</v>
      </c>
      <c r="B57" s="123">
        <v>14128</v>
      </c>
      <c r="C57" s="123">
        <v>7044</v>
      </c>
      <c r="D57" s="126">
        <f t="shared" si="2"/>
        <v>-7044</v>
      </c>
      <c r="E57" s="123">
        <v>7084</v>
      </c>
    </row>
    <row r="58" spans="1:5" ht="15">
      <c r="A58" s="96" t="s">
        <v>14</v>
      </c>
      <c r="B58" s="123">
        <v>15612</v>
      </c>
      <c r="C58" s="123">
        <v>8205</v>
      </c>
      <c r="D58" s="126">
        <f t="shared" si="2"/>
        <v>-8205</v>
      </c>
      <c r="E58" s="123">
        <v>7407</v>
      </c>
    </row>
    <row r="59" spans="1:5" ht="15">
      <c r="A59" s="96" t="s">
        <v>15</v>
      </c>
      <c r="B59" s="123">
        <v>14648</v>
      </c>
      <c r="C59" s="123">
        <v>7913</v>
      </c>
      <c r="D59" s="126">
        <f t="shared" si="2"/>
        <v>-7913</v>
      </c>
      <c r="E59" s="123">
        <v>6735</v>
      </c>
    </row>
    <row r="60" spans="1:5" ht="15">
      <c r="A60" s="96" t="s">
        <v>16</v>
      </c>
      <c r="B60" s="123">
        <v>11960</v>
      </c>
      <c r="C60" s="123">
        <v>6392</v>
      </c>
      <c r="D60" s="126">
        <f t="shared" si="2"/>
        <v>-6392</v>
      </c>
      <c r="E60" s="123">
        <v>5568</v>
      </c>
    </row>
    <row r="61" spans="1:5" ht="15">
      <c r="A61" s="96" t="s">
        <v>17</v>
      </c>
      <c r="B61" s="123">
        <v>10308</v>
      </c>
      <c r="C61" s="123">
        <v>5454</v>
      </c>
      <c r="D61" s="126">
        <f t="shared" si="2"/>
        <v>-5454</v>
      </c>
      <c r="E61" s="123">
        <v>4854</v>
      </c>
    </row>
    <row r="62" spans="1:5" ht="15">
      <c r="A62" s="96" t="s">
        <v>18</v>
      </c>
      <c r="B62" s="123">
        <v>8736</v>
      </c>
      <c r="C62" s="123">
        <v>4430</v>
      </c>
      <c r="D62" s="126">
        <f t="shared" si="2"/>
        <v>-4430</v>
      </c>
      <c r="E62" s="123">
        <v>4306</v>
      </c>
    </row>
    <row r="63" spans="1:5" ht="15">
      <c r="A63" s="96" t="s">
        <v>19</v>
      </c>
      <c r="B63" s="123">
        <v>7100</v>
      </c>
      <c r="C63" s="123">
        <v>3559</v>
      </c>
      <c r="D63" s="126">
        <f t="shared" si="2"/>
        <v>-3559</v>
      </c>
      <c r="E63" s="123">
        <v>3541</v>
      </c>
    </row>
    <row r="64" spans="1:5" ht="15">
      <c r="A64" s="96" t="s">
        <v>20</v>
      </c>
      <c r="B64" s="123">
        <v>5861</v>
      </c>
      <c r="C64" s="123">
        <v>2959</v>
      </c>
      <c r="D64" s="126">
        <f t="shared" si="2"/>
        <v>-2959</v>
      </c>
      <c r="E64" s="123">
        <v>2902</v>
      </c>
    </row>
    <row r="65" spans="1:5" ht="15">
      <c r="A65" s="96" t="s">
        <v>21</v>
      </c>
      <c r="B65" s="123">
        <v>4434</v>
      </c>
      <c r="C65" s="123">
        <v>2234</v>
      </c>
      <c r="D65" s="126">
        <f t="shared" si="2"/>
        <v>-2234</v>
      </c>
      <c r="E65" s="123">
        <v>2200</v>
      </c>
    </row>
    <row r="66" spans="1:5" ht="15">
      <c r="A66" s="96" t="s">
        <v>22</v>
      </c>
      <c r="B66" s="123">
        <v>2805</v>
      </c>
      <c r="C66" s="123">
        <v>1317</v>
      </c>
      <c r="D66" s="126">
        <f t="shared" si="2"/>
        <v>-1317</v>
      </c>
      <c r="E66" s="123">
        <v>1488</v>
      </c>
    </row>
    <row r="67" spans="1:5" ht="15">
      <c r="A67" s="96" t="s">
        <v>23</v>
      </c>
      <c r="B67" s="123">
        <v>2371</v>
      </c>
      <c r="C67" s="123">
        <v>993</v>
      </c>
      <c r="D67" s="126">
        <f t="shared" si="2"/>
        <v>-993</v>
      </c>
      <c r="E67" s="123">
        <v>1378</v>
      </c>
    </row>
    <row r="68" spans="1:5" ht="15">
      <c r="A68" s="98" t="s">
        <v>24</v>
      </c>
      <c r="B68" s="123">
        <v>2257</v>
      </c>
      <c r="C68" s="123">
        <v>835</v>
      </c>
      <c r="D68" s="126">
        <f t="shared" si="2"/>
        <v>-835</v>
      </c>
      <c r="E68" s="123">
        <v>1422</v>
      </c>
    </row>
    <row r="69" spans="1:5" ht="15.75" thickBot="1">
      <c r="A69" s="96" t="s">
        <v>25</v>
      </c>
      <c r="B69" s="110">
        <f>SUM(B51:B68)</f>
        <v>144659</v>
      </c>
      <c r="C69" s="110">
        <f>SUM(C51:C68)</f>
        <v>73846</v>
      </c>
      <c r="D69" s="97"/>
      <c r="E69" s="110">
        <f>SUM(E51:E68)</f>
        <v>70813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">
      <c r="A75" s="96" t="s">
        <v>7</v>
      </c>
      <c r="B75" s="125">
        <v>550</v>
      </c>
      <c r="C75" s="125">
        <v>285</v>
      </c>
      <c r="D75" s="127">
        <f>C75*-1</f>
        <v>-285</v>
      </c>
      <c r="E75" s="125">
        <v>265</v>
      </c>
    </row>
    <row r="76" spans="1:5" ht="15">
      <c r="A76" s="96" t="s">
        <v>8</v>
      </c>
      <c r="B76" s="125">
        <v>543</v>
      </c>
      <c r="C76" s="125">
        <v>281</v>
      </c>
      <c r="D76" s="127">
        <f aca="true" t="shared" si="3" ref="D76:D92">C76*-1</f>
        <v>-281</v>
      </c>
      <c r="E76" s="125">
        <v>262</v>
      </c>
    </row>
    <row r="77" spans="1:5" ht="15">
      <c r="A77" s="96" t="s">
        <v>9</v>
      </c>
      <c r="B77" s="125">
        <v>456</v>
      </c>
      <c r="C77" s="125">
        <v>244</v>
      </c>
      <c r="D77" s="127">
        <f t="shared" si="3"/>
        <v>-244</v>
      </c>
      <c r="E77" s="125">
        <v>212</v>
      </c>
    </row>
    <row r="78" spans="1:5" ht="15">
      <c r="A78" s="96" t="s">
        <v>10</v>
      </c>
      <c r="B78" s="125">
        <v>428</v>
      </c>
      <c r="C78" s="125">
        <v>212</v>
      </c>
      <c r="D78" s="127">
        <f t="shared" si="3"/>
        <v>-212</v>
      </c>
      <c r="E78" s="125">
        <v>216</v>
      </c>
    </row>
    <row r="79" spans="1:5" ht="15">
      <c r="A79" s="96" t="s">
        <v>11</v>
      </c>
      <c r="B79" s="125">
        <v>610</v>
      </c>
      <c r="C79" s="125">
        <v>309</v>
      </c>
      <c r="D79" s="127">
        <f t="shared" si="3"/>
        <v>-309</v>
      </c>
      <c r="E79" s="125">
        <v>301</v>
      </c>
    </row>
    <row r="80" spans="1:5" ht="15">
      <c r="A80" s="96" t="s">
        <v>12</v>
      </c>
      <c r="B80" s="125">
        <v>956</v>
      </c>
      <c r="C80" s="125">
        <v>481</v>
      </c>
      <c r="D80" s="127">
        <f t="shared" si="3"/>
        <v>-481</v>
      </c>
      <c r="E80" s="125">
        <v>475</v>
      </c>
    </row>
    <row r="81" spans="1:5" ht="15">
      <c r="A81" s="96" t="s">
        <v>13</v>
      </c>
      <c r="B81" s="125">
        <v>1268</v>
      </c>
      <c r="C81" s="125">
        <v>662</v>
      </c>
      <c r="D81" s="127">
        <f t="shared" si="3"/>
        <v>-662</v>
      </c>
      <c r="E81" s="125">
        <v>606</v>
      </c>
    </row>
    <row r="82" spans="1:5" ht="15">
      <c r="A82" s="96" t="s">
        <v>14</v>
      </c>
      <c r="B82" s="125">
        <v>1386</v>
      </c>
      <c r="C82" s="125">
        <v>756</v>
      </c>
      <c r="D82" s="127">
        <f t="shared" si="3"/>
        <v>-756</v>
      </c>
      <c r="E82" s="125">
        <v>630</v>
      </c>
    </row>
    <row r="83" spans="1:5" ht="15">
      <c r="A83" s="96" t="s">
        <v>15</v>
      </c>
      <c r="B83" s="125">
        <v>1247</v>
      </c>
      <c r="C83" s="125">
        <v>690</v>
      </c>
      <c r="D83" s="127">
        <f t="shared" si="3"/>
        <v>-690</v>
      </c>
      <c r="E83" s="125">
        <v>557</v>
      </c>
    </row>
    <row r="84" spans="1:5" ht="15">
      <c r="A84" s="96" t="s">
        <v>16</v>
      </c>
      <c r="B84" s="125">
        <v>1124</v>
      </c>
      <c r="C84" s="125">
        <v>628</v>
      </c>
      <c r="D84" s="127">
        <f t="shared" si="3"/>
        <v>-628</v>
      </c>
      <c r="E84" s="125">
        <v>496</v>
      </c>
    </row>
    <row r="85" spans="1:5" ht="15">
      <c r="A85" s="96" t="s">
        <v>17</v>
      </c>
      <c r="B85" s="125">
        <v>946</v>
      </c>
      <c r="C85" s="125">
        <v>515</v>
      </c>
      <c r="D85" s="127">
        <f t="shared" si="3"/>
        <v>-515</v>
      </c>
      <c r="E85" s="125">
        <v>431</v>
      </c>
    </row>
    <row r="86" spans="1:5" ht="15">
      <c r="A86" s="96" t="s">
        <v>18</v>
      </c>
      <c r="B86" s="125">
        <v>694</v>
      </c>
      <c r="C86" s="125">
        <v>383</v>
      </c>
      <c r="D86" s="127">
        <f t="shared" si="3"/>
        <v>-383</v>
      </c>
      <c r="E86" s="125">
        <v>311</v>
      </c>
    </row>
    <row r="87" spans="1:5" ht="15">
      <c r="A87" s="96" t="s">
        <v>19</v>
      </c>
      <c r="B87" s="125">
        <v>523</v>
      </c>
      <c r="C87" s="125">
        <v>276</v>
      </c>
      <c r="D87" s="127">
        <f t="shared" si="3"/>
        <v>-276</v>
      </c>
      <c r="E87" s="125">
        <v>247</v>
      </c>
    </row>
    <row r="88" spans="1:5" ht="15">
      <c r="A88" s="96" t="s">
        <v>20</v>
      </c>
      <c r="B88" s="125">
        <v>451</v>
      </c>
      <c r="C88" s="125">
        <v>229</v>
      </c>
      <c r="D88" s="127">
        <f t="shared" si="3"/>
        <v>-229</v>
      </c>
      <c r="E88" s="125">
        <v>222</v>
      </c>
    </row>
    <row r="89" spans="1:5" ht="15">
      <c r="A89" s="96" t="s">
        <v>21</v>
      </c>
      <c r="B89" s="125">
        <v>376</v>
      </c>
      <c r="C89" s="125">
        <v>183</v>
      </c>
      <c r="D89" s="127">
        <f t="shared" si="3"/>
        <v>-183</v>
      </c>
      <c r="E89" s="125">
        <v>193</v>
      </c>
    </row>
    <row r="90" spans="1:5" ht="15">
      <c r="A90" s="96" t="s">
        <v>22</v>
      </c>
      <c r="B90" s="125">
        <v>273</v>
      </c>
      <c r="C90" s="125">
        <v>133</v>
      </c>
      <c r="D90" s="127">
        <f t="shared" si="3"/>
        <v>-133</v>
      </c>
      <c r="E90" s="125">
        <v>140</v>
      </c>
    </row>
    <row r="91" spans="1:5" ht="15">
      <c r="A91" s="96" t="s">
        <v>23</v>
      </c>
      <c r="B91" s="125">
        <v>206</v>
      </c>
      <c r="C91" s="125">
        <v>84</v>
      </c>
      <c r="D91" s="127">
        <f t="shared" si="3"/>
        <v>-84</v>
      </c>
      <c r="E91" s="125">
        <v>122</v>
      </c>
    </row>
    <row r="92" spans="1:5" ht="15">
      <c r="A92" s="98" t="s">
        <v>24</v>
      </c>
      <c r="B92" s="125">
        <v>179</v>
      </c>
      <c r="C92" s="125">
        <v>77</v>
      </c>
      <c r="D92" s="127">
        <f t="shared" si="3"/>
        <v>-77</v>
      </c>
      <c r="E92" s="125">
        <v>102</v>
      </c>
    </row>
    <row r="93" spans="1:5" ht="15">
      <c r="A93" s="96" t="s">
        <v>25</v>
      </c>
      <c r="B93" s="119">
        <f>SUM(B75:B92)</f>
        <v>12216</v>
      </c>
      <c r="C93" s="119">
        <f>SUM(C75:C92)</f>
        <v>6428</v>
      </c>
      <c r="D93" s="120"/>
      <c r="E93" s="119">
        <f>SUM(E75:E92)</f>
        <v>5788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P12" sqref="P12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68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">
      <c r="A5" s="96" t="s">
        <v>7</v>
      </c>
      <c r="B5" s="97">
        <f>$C31*-1</f>
        <v>-27636</v>
      </c>
      <c r="C5" s="110">
        <f>D31</f>
        <v>26067</v>
      </c>
      <c r="D5" s="77">
        <f aca="true" t="shared" si="0" ref="D5:D22">($B5*100/$B$30)</f>
        <v>-2.4480294231239395</v>
      </c>
      <c r="E5" s="77">
        <f aca="true" t="shared" si="1" ref="E5:E22">$C5*100/$B$30</f>
        <v>2.309045555527997</v>
      </c>
    </row>
    <row r="6" spans="1:5" ht="15">
      <c r="A6" s="96" t="s">
        <v>8</v>
      </c>
      <c r="B6" s="97">
        <f aca="true" t="shared" si="2" ref="B6:B22">$C32*-1</f>
        <v>-30877</v>
      </c>
      <c r="C6" s="110">
        <f aca="true" t="shared" si="3" ref="C6:C22">D32</f>
        <v>29324</v>
      </c>
      <c r="D6" s="77">
        <f t="shared" si="0"/>
        <v>-2.735121019604786</v>
      </c>
      <c r="E6" s="77">
        <f t="shared" si="1"/>
        <v>2.597554450849848</v>
      </c>
    </row>
    <row r="7" spans="1:5" ht="15">
      <c r="A7" s="96" t="s">
        <v>9</v>
      </c>
      <c r="B7" s="97">
        <f t="shared" si="2"/>
        <v>-30321</v>
      </c>
      <c r="C7" s="110">
        <f t="shared" si="3"/>
        <v>28765</v>
      </c>
      <c r="D7" s="77">
        <f t="shared" si="0"/>
        <v>-2.6858698848799016</v>
      </c>
      <c r="E7" s="77">
        <f t="shared" si="1"/>
        <v>2.548037572592275</v>
      </c>
    </row>
    <row r="8" spans="1:5" ht="15">
      <c r="A8" s="96" t="s">
        <v>10</v>
      </c>
      <c r="B8" s="97">
        <f t="shared" si="2"/>
        <v>-28389</v>
      </c>
      <c r="C8" s="110">
        <f t="shared" si="3"/>
        <v>26703</v>
      </c>
      <c r="D8" s="77">
        <f t="shared" si="0"/>
        <v>-2.514731049828684</v>
      </c>
      <c r="E8" s="77">
        <f t="shared" si="1"/>
        <v>2.365383184457901</v>
      </c>
    </row>
    <row r="9" spans="1:5" ht="15">
      <c r="A9" s="96" t="s">
        <v>11</v>
      </c>
      <c r="B9" s="97">
        <f t="shared" si="2"/>
        <v>-29382</v>
      </c>
      <c r="C9" s="110">
        <f t="shared" si="3"/>
        <v>28904</v>
      </c>
      <c r="D9" s="77">
        <f t="shared" si="0"/>
        <v>-2.602692159148487</v>
      </c>
      <c r="E9" s="77">
        <f t="shared" si="1"/>
        <v>2.560350356273496</v>
      </c>
    </row>
    <row r="10" spans="1:5" ht="15">
      <c r="A10" s="96" t="s">
        <v>12</v>
      </c>
      <c r="B10" s="97">
        <f t="shared" si="2"/>
        <v>-35909</v>
      </c>
      <c r="C10" s="110">
        <f t="shared" si="3"/>
        <v>36529</v>
      </c>
      <c r="D10" s="77">
        <f t="shared" si="0"/>
        <v>-3.1808615051005042</v>
      </c>
      <c r="E10" s="77">
        <f t="shared" si="1"/>
        <v>3.235781835189404</v>
      </c>
    </row>
    <row r="11" spans="1:5" ht="15">
      <c r="A11" s="96" t="s">
        <v>13</v>
      </c>
      <c r="B11" s="97">
        <f t="shared" si="2"/>
        <v>-41779</v>
      </c>
      <c r="C11" s="110">
        <f t="shared" si="3"/>
        <v>42136</v>
      </c>
      <c r="D11" s="77">
        <f t="shared" si="0"/>
        <v>-3.7008330173938</v>
      </c>
      <c r="E11" s="77">
        <f t="shared" si="1"/>
        <v>3.732456497783699</v>
      </c>
    </row>
    <row r="12" spans="1:5" ht="15">
      <c r="A12" s="96" t="s">
        <v>14</v>
      </c>
      <c r="B12" s="97">
        <f t="shared" si="2"/>
        <v>-50589</v>
      </c>
      <c r="C12" s="110">
        <f t="shared" si="3"/>
        <v>48312</v>
      </c>
      <c r="D12" s="77">
        <f t="shared" si="0"/>
        <v>-4.481233191721557</v>
      </c>
      <c r="E12" s="77">
        <f t="shared" si="1"/>
        <v>4.279533850411194</v>
      </c>
    </row>
    <row r="13" spans="1:5" ht="15">
      <c r="A13" s="96" t="s">
        <v>15</v>
      </c>
      <c r="B13" s="97">
        <f t="shared" si="2"/>
        <v>-53708</v>
      </c>
      <c r="C13" s="110">
        <f t="shared" si="3"/>
        <v>49413</v>
      </c>
      <c r="D13" s="77">
        <f t="shared" si="0"/>
        <v>-4.75751788453975</v>
      </c>
      <c r="E13" s="77">
        <f t="shared" si="1"/>
        <v>4.3770617269077725</v>
      </c>
    </row>
    <row r="14" spans="1:5" ht="15">
      <c r="A14" s="96" t="s">
        <v>16</v>
      </c>
      <c r="B14" s="97">
        <f t="shared" si="2"/>
        <v>-48554</v>
      </c>
      <c r="C14" s="110">
        <f t="shared" si="3"/>
        <v>45335</v>
      </c>
      <c r="D14" s="77">
        <f t="shared" si="0"/>
        <v>-4.300970495381377</v>
      </c>
      <c r="E14" s="77">
        <f t="shared" si="1"/>
        <v>4.0158276848069105</v>
      </c>
    </row>
    <row r="15" spans="1:5" ht="15">
      <c r="A15" s="96" t="s">
        <v>17</v>
      </c>
      <c r="B15" s="97">
        <f t="shared" si="2"/>
        <v>-42595</v>
      </c>
      <c r="C15" s="110">
        <f t="shared" si="3"/>
        <v>41634</v>
      </c>
      <c r="D15" s="77">
        <f t="shared" si="0"/>
        <v>-3.7731152582849976</v>
      </c>
      <c r="E15" s="77">
        <f t="shared" si="1"/>
        <v>3.6879887466472026</v>
      </c>
    </row>
    <row r="16" spans="1:5" ht="15">
      <c r="A16" s="96" t="s">
        <v>18</v>
      </c>
      <c r="B16" s="97">
        <f t="shared" si="2"/>
        <v>-35490</v>
      </c>
      <c r="C16" s="110">
        <f t="shared" si="3"/>
        <v>36116</v>
      </c>
      <c r="D16" s="77">
        <f t="shared" si="0"/>
        <v>-3.1437459917017154</v>
      </c>
      <c r="E16" s="77">
        <f t="shared" si="1"/>
        <v>3.199197808855992</v>
      </c>
    </row>
    <row r="17" spans="1:5" ht="15">
      <c r="A17" s="96" t="s">
        <v>19</v>
      </c>
      <c r="B17" s="97">
        <f t="shared" si="2"/>
        <v>-28998</v>
      </c>
      <c r="C17" s="110">
        <f t="shared" si="3"/>
        <v>30604</v>
      </c>
      <c r="D17" s="77">
        <f t="shared" si="0"/>
        <v>-2.5686769869643937</v>
      </c>
      <c r="E17" s="77">
        <f t="shared" si="1"/>
        <v>2.7109383581301576</v>
      </c>
    </row>
    <row r="18" spans="1:5" ht="15">
      <c r="A18" s="96" t="s">
        <v>20</v>
      </c>
      <c r="B18" s="97">
        <f t="shared" si="2"/>
        <v>-25231</v>
      </c>
      <c r="C18" s="110">
        <f t="shared" si="3"/>
        <v>26881</v>
      </c>
      <c r="D18" s="77">
        <f t="shared" si="0"/>
        <v>-2.2349916910855447</v>
      </c>
      <c r="E18" s="77">
        <f t="shared" si="1"/>
        <v>2.381150634064069</v>
      </c>
    </row>
    <row r="19" spans="1:5" ht="15">
      <c r="A19" s="96" t="s">
        <v>21</v>
      </c>
      <c r="B19" s="97">
        <f t="shared" si="2"/>
        <v>-20689</v>
      </c>
      <c r="C19" s="110">
        <f t="shared" si="3"/>
        <v>23003</v>
      </c>
      <c r="D19" s="77">
        <f t="shared" si="0"/>
        <v>-1.8326559825955702</v>
      </c>
      <c r="E19" s="77">
        <f t="shared" si="1"/>
        <v>2.0376328274757554</v>
      </c>
    </row>
    <row r="20" spans="1:5" ht="15">
      <c r="A20" s="96" t="s">
        <v>22</v>
      </c>
      <c r="B20" s="97">
        <f t="shared" si="2"/>
        <v>-13527</v>
      </c>
      <c r="C20" s="110">
        <f t="shared" si="3"/>
        <v>16305</v>
      </c>
      <c r="D20" s="77">
        <f t="shared" si="0"/>
        <v>-1.1982375888912118</v>
      </c>
      <c r="E20" s="77">
        <f t="shared" si="1"/>
        <v>1.4443161001605092</v>
      </c>
    </row>
    <row r="21" spans="1:5" ht="15">
      <c r="A21" s="96" t="s">
        <v>23</v>
      </c>
      <c r="B21" s="97">
        <f t="shared" si="2"/>
        <v>-10164</v>
      </c>
      <c r="C21" s="110">
        <f t="shared" si="3"/>
        <v>14617</v>
      </c>
      <c r="D21" s="77">
        <f t="shared" si="0"/>
        <v>-0.9003390887477102</v>
      </c>
      <c r="E21" s="77">
        <f t="shared" si="1"/>
        <v>1.2947910724346006</v>
      </c>
    </row>
    <row r="22" spans="1:5" ht="15">
      <c r="A22" s="98" t="s">
        <v>24</v>
      </c>
      <c r="B22" s="97">
        <f t="shared" si="2"/>
        <v>-7965</v>
      </c>
      <c r="C22" s="110">
        <f t="shared" si="3"/>
        <v>16457</v>
      </c>
      <c r="D22" s="77">
        <f t="shared" si="0"/>
        <v>-0.7055490792872404</v>
      </c>
      <c r="E22" s="77">
        <f t="shared" si="1"/>
        <v>1.457780439150046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.75">
      <c r="A30" s="65" t="s">
        <v>25</v>
      </c>
      <c r="B30" s="122">
        <v>1128908</v>
      </c>
      <c r="C30" s="123">
        <v>561803</v>
      </c>
      <c r="D30" s="123">
        <v>567105</v>
      </c>
      <c r="E30" s="124">
        <v>880113</v>
      </c>
      <c r="F30" s="123">
        <v>435873</v>
      </c>
      <c r="G30" s="124">
        <v>444240</v>
      </c>
      <c r="H30" s="124">
        <v>91920</v>
      </c>
      <c r="I30" s="124">
        <v>45656</v>
      </c>
      <c r="J30" s="123">
        <v>46264</v>
      </c>
      <c r="K30" s="123">
        <v>144659</v>
      </c>
      <c r="L30" s="123">
        <v>73846</v>
      </c>
      <c r="M30" s="123">
        <v>70813</v>
      </c>
      <c r="N30" s="125">
        <v>12216</v>
      </c>
      <c r="O30" s="125">
        <v>6428</v>
      </c>
      <c r="P30" s="125">
        <v>5788</v>
      </c>
    </row>
    <row r="31" spans="1:16" ht="15.75">
      <c r="A31" s="61" t="s">
        <v>7</v>
      </c>
      <c r="B31" s="122">
        <v>53703</v>
      </c>
      <c r="C31" s="123">
        <v>27636</v>
      </c>
      <c r="D31" s="123">
        <v>26067</v>
      </c>
      <c r="E31" s="124">
        <v>42282</v>
      </c>
      <c r="F31" s="123">
        <v>21768</v>
      </c>
      <c r="G31" s="124">
        <v>20514</v>
      </c>
      <c r="H31" s="124">
        <v>3896</v>
      </c>
      <c r="I31" s="124">
        <v>1976</v>
      </c>
      <c r="J31" s="123">
        <v>1920</v>
      </c>
      <c r="K31" s="123">
        <v>6975</v>
      </c>
      <c r="L31" s="123">
        <v>3607</v>
      </c>
      <c r="M31" s="123">
        <v>3368</v>
      </c>
      <c r="N31" s="125">
        <v>550</v>
      </c>
      <c r="O31" s="125">
        <v>285</v>
      </c>
      <c r="P31" s="125">
        <v>265</v>
      </c>
    </row>
    <row r="32" spans="1:16" ht="15.75">
      <c r="A32" s="61" t="s">
        <v>8</v>
      </c>
      <c r="B32" s="122">
        <v>60201</v>
      </c>
      <c r="C32" s="123">
        <v>30877</v>
      </c>
      <c r="D32" s="123">
        <v>29324</v>
      </c>
      <c r="E32" s="124">
        <v>47720</v>
      </c>
      <c r="F32" s="123">
        <v>24451</v>
      </c>
      <c r="G32" s="124">
        <v>23269</v>
      </c>
      <c r="H32" s="124">
        <v>4712</v>
      </c>
      <c r="I32" s="124">
        <v>2440</v>
      </c>
      <c r="J32" s="123">
        <v>2272</v>
      </c>
      <c r="K32" s="123">
        <v>7226</v>
      </c>
      <c r="L32" s="123">
        <v>3705</v>
      </c>
      <c r="M32" s="123">
        <v>3521</v>
      </c>
      <c r="N32" s="125">
        <v>543</v>
      </c>
      <c r="O32" s="125">
        <v>281</v>
      </c>
      <c r="P32" s="125">
        <v>262</v>
      </c>
    </row>
    <row r="33" spans="1:16" ht="15.75">
      <c r="A33" s="61" t="s">
        <v>9</v>
      </c>
      <c r="B33" s="122">
        <v>59086</v>
      </c>
      <c r="C33" s="123">
        <v>30321</v>
      </c>
      <c r="D33" s="123">
        <v>28765</v>
      </c>
      <c r="E33" s="124">
        <v>46811</v>
      </c>
      <c r="F33" s="123">
        <v>24122</v>
      </c>
      <c r="G33" s="124">
        <v>22689</v>
      </c>
      <c r="H33" s="124">
        <v>4964</v>
      </c>
      <c r="I33" s="124">
        <v>2518</v>
      </c>
      <c r="J33" s="123">
        <v>2446</v>
      </c>
      <c r="K33" s="123">
        <v>6855</v>
      </c>
      <c r="L33" s="123">
        <v>3437</v>
      </c>
      <c r="M33" s="123">
        <v>3418</v>
      </c>
      <c r="N33" s="125">
        <v>456</v>
      </c>
      <c r="O33" s="125">
        <v>244</v>
      </c>
      <c r="P33" s="125">
        <v>212</v>
      </c>
    </row>
    <row r="34" spans="1:16" ht="15.75">
      <c r="A34" s="61" t="s">
        <v>10</v>
      </c>
      <c r="B34" s="122">
        <v>55092</v>
      </c>
      <c r="C34" s="123">
        <v>28389</v>
      </c>
      <c r="D34" s="123">
        <v>26703</v>
      </c>
      <c r="E34" s="124">
        <v>43901</v>
      </c>
      <c r="F34" s="123">
        <v>22656</v>
      </c>
      <c r="G34" s="124">
        <v>21245</v>
      </c>
      <c r="H34" s="124">
        <v>4859</v>
      </c>
      <c r="I34" s="124">
        <v>2463</v>
      </c>
      <c r="J34" s="123">
        <v>2396</v>
      </c>
      <c r="K34" s="123">
        <v>5904</v>
      </c>
      <c r="L34" s="123">
        <v>3058</v>
      </c>
      <c r="M34" s="123">
        <v>2846</v>
      </c>
      <c r="N34" s="125">
        <v>428</v>
      </c>
      <c r="O34" s="125">
        <v>212</v>
      </c>
      <c r="P34" s="125">
        <v>216</v>
      </c>
    </row>
    <row r="35" spans="1:16" ht="15.75">
      <c r="A35" s="61" t="s">
        <v>11</v>
      </c>
      <c r="B35" s="122">
        <v>58286</v>
      </c>
      <c r="C35" s="123">
        <v>29382</v>
      </c>
      <c r="D35" s="123">
        <v>28904</v>
      </c>
      <c r="E35" s="124">
        <v>46033</v>
      </c>
      <c r="F35" s="123">
        <v>23216</v>
      </c>
      <c r="G35" s="124">
        <v>22817</v>
      </c>
      <c r="H35" s="124">
        <v>4757</v>
      </c>
      <c r="I35" s="124">
        <v>2376</v>
      </c>
      <c r="J35" s="123">
        <v>2381</v>
      </c>
      <c r="K35" s="123">
        <v>6886</v>
      </c>
      <c r="L35" s="123">
        <v>3481</v>
      </c>
      <c r="M35" s="123">
        <v>3405</v>
      </c>
      <c r="N35" s="125">
        <v>610</v>
      </c>
      <c r="O35" s="125">
        <v>309</v>
      </c>
      <c r="P35" s="125">
        <v>301</v>
      </c>
    </row>
    <row r="36" spans="1:16" ht="15.75">
      <c r="A36" s="61" t="s">
        <v>12</v>
      </c>
      <c r="B36" s="122">
        <v>72438</v>
      </c>
      <c r="C36" s="123">
        <v>35909</v>
      </c>
      <c r="D36" s="123">
        <v>36529</v>
      </c>
      <c r="E36" s="124">
        <v>55544</v>
      </c>
      <c r="F36" s="123">
        <v>27535</v>
      </c>
      <c r="G36" s="124">
        <v>28009</v>
      </c>
      <c r="H36" s="124">
        <v>5345</v>
      </c>
      <c r="I36" s="124">
        <v>2670</v>
      </c>
      <c r="J36" s="123">
        <v>2675</v>
      </c>
      <c r="K36" s="123">
        <v>10593</v>
      </c>
      <c r="L36" s="123">
        <v>5223</v>
      </c>
      <c r="M36" s="123">
        <v>5370</v>
      </c>
      <c r="N36" s="125">
        <v>956</v>
      </c>
      <c r="O36" s="125">
        <v>481</v>
      </c>
      <c r="P36" s="125">
        <v>475</v>
      </c>
    </row>
    <row r="37" spans="1:16" ht="15.75">
      <c r="A37" s="61" t="s">
        <v>13</v>
      </c>
      <c r="B37" s="122">
        <v>83915</v>
      </c>
      <c r="C37" s="123">
        <v>41779</v>
      </c>
      <c r="D37" s="123">
        <v>42136</v>
      </c>
      <c r="E37" s="124">
        <v>62505</v>
      </c>
      <c r="F37" s="123">
        <v>31113</v>
      </c>
      <c r="G37" s="124">
        <v>31392</v>
      </c>
      <c r="H37" s="124">
        <v>6014</v>
      </c>
      <c r="I37" s="124">
        <v>2960</v>
      </c>
      <c r="J37" s="123">
        <v>3054</v>
      </c>
      <c r="K37" s="123">
        <v>14128</v>
      </c>
      <c r="L37" s="123">
        <v>7044</v>
      </c>
      <c r="M37" s="123">
        <v>7084</v>
      </c>
      <c r="N37" s="125">
        <v>1268</v>
      </c>
      <c r="O37" s="125">
        <v>662</v>
      </c>
      <c r="P37" s="125">
        <v>606</v>
      </c>
    </row>
    <row r="38" spans="1:16" ht="15.75">
      <c r="A38" s="61" t="s">
        <v>14</v>
      </c>
      <c r="B38" s="122">
        <v>98901</v>
      </c>
      <c r="C38" s="123">
        <v>50589</v>
      </c>
      <c r="D38" s="123">
        <v>48312</v>
      </c>
      <c r="E38" s="124">
        <v>74502</v>
      </c>
      <c r="F38" s="123">
        <v>37886</v>
      </c>
      <c r="G38" s="124">
        <v>36616</v>
      </c>
      <c r="H38" s="124">
        <v>7401</v>
      </c>
      <c r="I38" s="124">
        <v>3742</v>
      </c>
      <c r="J38" s="123">
        <v>3659</v>
      </c>
      <c r="K38" s="123">
        <v>15612</v>
      </c>
      <c r="L38" s="123">
        <v>8205</v>
      </c>
      <c r="M38" s="123">
        <v>7407</v>
      </c>
      <c r="N38" s="125">
        <v>1386</v>
      </c>
      <c r="O38" s="125">
        <v>756</v>
      </c>
      <c r="P38" s="125">
        <v>630</v>
      </c>
    </row>
    <row r="39" spans="1:16" ht="15.75">
      <c r="A39" s="61" t="s">
        <v>15</v>
      </c>
      <c r="B39" s="122">
        <v>103121</v>
      </c>
      <c r="C39" s="123">
        <v>53708</v>
      </c>
      <c r="D39" s="123">
        <v>49413</v>
      </c>
      <c r="E39" s="124">
        <v>79077</v>
      </c>
      <c r="F39" s="123">
        <v>40982</v>
      </c>
      <c r="G39" s="124">
        <v>38095</v>
      </c>
      <c r="H39" s="124">
        <v>8149</v>
      </c>
      <c r="I39" s="124">
        <v>4123</v>
      </c>
      <c r="J39" s="123">
        <v>4026</v>
      </c>
      <c r="K39" s="123">
        <v>14648</v>
      </c>
      <c r="L39" s="123">
        <v>7913</v>
      </c>
      <c r="M39" s="123">
        <v>6735</v>
      </c>
      <c r="N39" s="125">
        <v>1247</v>
      </c>
      <c r="O39" s="125">
        <v>690</v>
      </c>
      <c r="P39" s="125">
        <v>557</v>
      </c>
    </row>
    <row r="40" spans="1:16" ht="15.75">
      <c r="A40" s="61" t="s">
        <v>16</v>
      </c>
      <c r="B40" s="122">
        <v>93889</v>
      </c>
      <c r="C40" s="123">
        <v>48554</v>
      </c>
      <c r="D40" s="123">
        <v>45335</v>
      </c>
      <c r="E40" s="124">
        <v>72938</v>
      </c>
      <c r="F40" s="123">
        <v>37392</v>
      </c>
      <c r="G40" s="124">
        <v>35546</v>
      </c>
      <c r="H40" s="124">
        <v>7867</v>
      </c>
      <c r="I40" s="124">
        <v>4142</v>
      </c>
      <c r="J40" s="123">
        <v>3725</v>
      </c>
      <c r="K40" s="123">
        <v>11960</v>
      </c>
      <c r="L40" s="123">
        <v>6392</v>
      </c>
      <c r="M40" s="123">
        <v>5568</v>
      </c>
      <c r="N40" s="125">
        <v>1124</v>
      </c>
      <c r="O40" s="125">
        <v>628</v>
      </c>
      <c r="P40" s="125">
        <v>496</v>
      </c>
    </row>
    <row r="41" spans="1:16" ht="15.75">
      <c r="A41" s="61" t="s">
        <v>17</v>
      </c>
      <c r="B41" s="122">
        <v>84229</v>
      </c>
      <c r="C41" s="123">
        <v>42595</v>
      </c>
      <c r="D41" s="123">
        <v>41634</v>
      </c>
      <c r="E41" s="124">
        <v>65689</v>
      </c>
      <c r="F41" s="123">
        <v>33003</v>
      </c>
      <c r="G41" s="124">
        <v>32686</v>
      </c>
      <c r="H41" s="124">
        <v>7286</v>
      </c>
      <c r="I41" s="124">
        <v>3623</v>
      </c>
      <c r="J41" s="123">
        <v>3663</v>
      </c>
      <c r="K41" s="123">
        <v>10308</v>
      </c>
      <c r="L41" s="123">
        <v>5454</v>
      </c>
      <c r="M41" s="123">
        <v>4854</v>
      </c>
      <c r="N41" s="125">
        <v>946</v>
      </c>
      <c r="O41" s="125">
        <v>515</v>
      </c>
      <c r="P41" s="125">
        <v>431</v>
      </c>
    </row>
    <row r="42" spans="1:16" ht="15.75">
      <c r="A42" s="61" t="s">
        <v>18</v>
      </c>
      <c r="B42" s="122">
        <v>71606</v>
      </c>
      <c r="C42" s="123">
        <v>35490</v>
      </c>
      <c r="D42" s="123">
        <v>36116</v>
      </c>
      <c r="E42" s="124">
        <v>55894</v>
      </c>
      <c r="F42" s="123">
        <v>27546</v>
      </c>
      <c r="G42" s="124">
        <v>28348</v>
      </c>
      <c r="H42" s="124">
        <v>6282</v>
      </c>
      <c r="I42" s="124">
        <v>3131</v>
      </c>
      <c r="J42" s="123">
        <v>3151</v>
      </c>
      <c r="K42" s="123">
        <v>8736</v>
      </c>
      <c r="L42" s="123">
        <v>4430</v>
      </c>
      <c r="M42" s="123">
        <v>4306</v>
      </c>
      <c r="N42" s="125">
        <v>694</v>
      </c>
      <c r="O42" s="125">
        <v>383</v>
      </c>
      <c r="P42" s="125">
        <v>311</v>
      </c>
    </row>
    <row r="43" spans="1:16" ht="15.75">
      <c r="A43" s="61" t="s">
        <v>19</v>
      </c>
      <c r="B43" s="122">
        <v>59602</v>
      </c>
      <c r="C43" s="123">
        <v>28998</v>
      </c>
      <c r="D43" s="123">
        <v>30604</v>
      </c>
      <c r="E43" s="124">
        <v>46815</v>
      </c>
      <c r="F43" s="123">
        <v>22632</v>
      </c>
      <c r="G43" s="124">
        <v>24183</v>
      </c>
      <c r="H43" s="124">
        <v>5164</v>
      </c>
      <c r="I43" s="124">
        <v>2531</v>
      </c>
      <c r="J43" s="123">
        <v>2633</v>
      </c>
      <c r="K43" s="123">
        <v>7100</v>
      </c>
      <c r="L43" s="123">
        <v>3559</v>
      </c>
      <c r="M43" s="123">
        <v>3541</v>
      </c>
      <c r="N43" s="125">
        <v>523</v>
      </c>
      <c r="O43" s="125">
        <v>276</v>
      </c>
      <c r="P43" s="125">
        <v>247</v>
      </c>
    </row>
    <row r="44" spans="1:16" ht="15.75">
      <c r="A44" s="61" t="s">
        <v>20</v>
      </c>
      <c r="B44" s="122">
        <v>52112</v>
      </c>
      <c r="C44" s="123">
        <v>25231</v>
      </c>
      <c r="D44" s="123">
        <v>26881</v>
      </c>
      <c r="E44" s="124">
        <v>41149</v>
      </c>
      <c r="F44" s="123">
        <v>19748</v>
      </c>
      <c r="G44" s="124">
        <v>21401</v>
      </c>
      <c r="H44" s="124">
        <v>4651</v>
      </c>
      <c r="I44" s="124">
        <v>2295</v>
      </c>
      <c r="J44" s="123">
        <v>2356</v>
      </c>
      <c r="K44" s="123">
        <v>5861</v>
      </c>
      <c r="L44" s="123">
        <v>2959</v>
      </c>
      <c r="M44" s="123">
        <v>2902</v>
      </c>
      <c r="N44" s="125">
        <v>451</v>
      </c>
      <c r="O44" s="125">
        <v>229</v>
      </c>
      <c r="P44" s="125">
        <v>222</v>
      </c>
    </row>
    <row r="45" spans="1:16" ht="15.75">
      <c r="A45" s="61" t="s">
        <v>21</v>
      </c>
      <c r="B45" s="122">
        <v>43692</v>
      </c>
      <c r="C45" s="123">
        <v>20689</v>
      </c>
      <c r="D45" s="123">
        <v>23003</v>
      </c>
      <c r="E45" s="124">
        <v>35126</v>
      </c>
      <c r="F45" s="123">
        <v>16434</v>
      </c>
      <c r="G45" s="124">
        <v>18692</v>
      </c>
      <c r="H45" s="124">
        <v>3756</v>
      </c>
      <c r="I45" s="124">
        <v>1838</v>
      </c>
      <c r="J45" s="123">
        <v>1918</v>
      </c>
      <c r="K45" s="123">
        <v>4434</v>
      </c>
      <c r="L45" s="123">
        <v>2234</v>
      </c>
      <c r="M45" s="123">
        <v>2200</v>
      </c>
      <c r="N45" s="125">
        <v>376</v>
      </c>
      <c r="O45" s="125">
        <v>183</v>
      </c>
      <c r="P45" s="125">
        <v>193</v>
      </c>
    </row>
    <row r="46" spans="1:16" ht="15.75">
      <c r="A46" s="61" t="s">
        <v>22</v>
      </c>
      <c r="B46" s="122">
        <v>29832</v>
      </c>
      <c r="C46" s="123">
        <v>13527</v>
      </c>
      <c r="D46" s="123">
        <v>16305</v>
      </c>
      <c r="E46" s="124">
        <v>24004</v>
      </c>
      <c r="F46" s="123">
        <v>10862</v>
      </c>
      <c r="G46" s="124">
        <v>13142</v>
      </c>
      <c r="H46" s="124">
        <v>2750</v>
      </c>
      <c r="I46" s="124">
        <v>1215</v>
      </c>
      <c r="J46" s="123">
        <v>1535</v>
      </c>
      <c r="K46" s="123">
        <v>2805</v>
      </c>
      <c r="L46" s="123">
        <v>1317</v>
      </c>
      <c r="M46" s="123">
        <v>1488</v>
      </c>
      <c r="N46" s="125">
        <v>273</v>
      </c>
      <c r="O46" s="125">
        <v>133</v>
      </c>
      <c r="P46" s="125">
        <v>140</v>
      </c>
    </row>
    <row r="47" spans="1:16" ht="15.75">
      <c r="A47" s="61" t="s">
        <v>23</v>
      </c>
      <c r="B47" s="122">
        <v>24781</v>
      </c>
      <c r="C47" s="123">
        <v>10164</v>
      </c>
      <c r="D47" s="123">
        <v>14617</v>
      </c>
      <c r="E47" s="124">
        <v>20116</v>
      </c>
      <c r="F47" s="123">
        <v>8160</v>
      </c>
      <c r="G47" s="124">
        <v>11956</v>
      </c>
      <c r="H47" s="124">
        <v>2088</v>
      </c>
      <c r="I47" s="124">
        <v>927</v>
      </c>
      <c r="J47" s="123">
        <v>1161</v>
      </c>
      <c r="K47" s="123">
        <v>2371</v>
      </c>
      <c r="L47" s="123">
        <v>993</v>
      </c>
      <c r="M47" s="123">
        <v>1378</v>
      </c>
      <c r="N47" s="125">
        <v>206</v>
      </c>
      <c r="O47" s="125">
        <v>84</v>
      </c>
      <c r="P47" s="125">
        <v>122</v>
      </c>
    </row>
    <row r="48" spans="1:16" ht="16.5" thickBot="1">
      <c r="A48" s="86" t="s">
        <v>24</v>
      </c>
      <c r="B48" s="122">
        <v>24422</v>
      </c>
      <c r="C48" s="123">
        <v>7965</v>
      </c>
      <c r="D48" s="123">
        <v>16457</v>
      </c>
      <c r="E48" s="124">
        <v>20007</v>
      </c>
      <c r="F48" s="123">
        <v>6367</v>
      </c>
      <c r="G48" s="124">
        <v>13640</v>
      </c>
      <c r="H48" s="124">
        <v>1979</v>
      </c>
      <c r="I48" s="124">
        <v>686</v>
      </c>
      <c r="J48" s="123">
        <v>1293</v>
      </c>
      <c r="K48" s="123">
        <v>2257</v>
      </c>
      <c r="L48" s="123">
        <v>835</v>
      </c>
      <c r="M48" s="123">
        <v>1422</v>
      </c>
      <c r="N48" s="125">
        <v>179</v>
      </c>
      <c r="O48" s="125">
        <v>77</v>
      </c>
      <c r="P48" s="125">
        <v>102</v>
      </c>
    </row>
    <row r="49" spans="13:16" ht="15.75" thickTop="1">
      <c r="M49" s="145" t="s">
        <v>55</v>
      </c>
      <c r="N49" s="145"/>
      <c r="O49" s="145"/>
      <c r="P49" s="145"/>
    </row>
  </sheetData>
  <sheetProtection/>
  <mergeCells count="8">
    <mergeCell ref="N28:P28"/>
    <mergeCell ref="M49:P49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J73" sqref="J73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66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">
      <c r="A5" s="96" t="s">
        <v>7</v>
      </c>
      <c r="B5" s="97">
        <f>$C31*-1</f>
        <v>-27703</v>
      </c>
      <c r="C5" s="93">
        <f>D31</f>
        <v>26416</v>
      </c>
      <c r="D5" s="77">
        <f aca="true" t="shared" si="0" ref="D5:D22">($B5*100/$B$30)</f>
        <v>-2.4823498945787588</v>
      </c>
      <c r="E5" s="77">
        <f aca="true" t="shared" si="1" ref="E5:E22">$C5*100/$B$30</f>
        <v>2.367027210597859</v>
      </c>
    </row>
    <row r="6" spans="1:5" ht="15">
      <c r="A6" s="96" t="s">
        <v>8</v>
      </c>
      <c r="B6" s="97">
        <f aca="true" t="shared" si="2" ref="B6:B22">$C32*-1</f>
        <v>-31402</v>
      </c>
      <c r="C6" s="93">
        <f aca="true" t="shared" si="3" ref="C6:C22">D32</f>
        <v>29434</v>
      </c>
      <c r="D6" s="77">
        <f t="shared" si="0"/>
        <v>-2.8138018044819035</v>
      </c>
      <c r="E6" s="77">
        <f t="shared" si="1"/>
        <v>2.6374575604458426</v>
      </c>
    </row>
    <row r="7" spans="1:5" ht="15">
      <c r="A7" s="96" t="s">
        <v>9</v>
      </c>
      <c r="B7" s="97">
        <f t="shared" si="2"/>
        <v>-29690</v>
      </c>
      <c r="C7" s="93">
        <f t="shared" si="3"/>
        <v>28151</v>
      </c>
      <c r="D7" s="77">
        <f t="shared" si="0"/>
        <v>-2.66039664910094</v>
      </c>
      <c r="E7" s="77">
        <f t="shared" si="1"/>
        <v>2.5224932997251788</v>
      </c>
    </row>
    <row r="8" spans="1:5" ht="15">
      <c r="A8" s="96" t="s">
        <v>10</v>
      </c>
      <c r="B8" s="97">
        <f t="shared" si="2"/>
        <v>-27533</v>
      </c>
      <c r="C8" s="93">
        <f t="shared" si="3"/>
        <v>26125</v>
      </c>
      <c r="D8" s="77">
        <f t="shared" si="0"/>
        <v>-2.467116906018733</v>
      </c>
      <c r="E8" s="77">
        <f t="shared" si="1"/>
        <v>2.3409519184156977</v>
      </c>
    </row>
    <row r="9" spans="1:5" ht="15">
      <c r="A9" s="96" t="s">
        <v>11</v>
      </c>
      <c r="B9" s="97">
        <f t="shared" si="2"/>
        <v>-28934</v>
      </c>
      <c r="C9" s="93">
        <f t="shared" si="3"/>
        <v>28708</v>
      </c>
      <c r="D9" s="77">
        <f t="shared" si="0"/>
        <v>-2.5926546529163557</v>
      </c>
      <c r="E9" s="77">
        <f t="shared" si="1"/>
        <v>2.5724037387130276</v>
      </c>
    </row>
    <row r="10" spans="1:5" ht="15">
      <c r="A10" s="96" t="s">
        <v>12</v>
      </c>
      <c r="B10" s="97">
        <f t="shared" si="2"/>
        <v>-35120</v>
      </c>
      <c r="C10" s="93">
        <f t="shared" si="3"/>
        <v>36239</v>
      </c>
      <c r="D10" s="77">
        <f t="shared" si="0"/>
        <v>-3.146956224871169</v>
      </c>
      <c r="E10" s="77">
        <f t="shared" si="1"/>
        <v>3.247225131922161</v>
      </c>
    </row>
    <row r="11" spans="1:5" ht="15">
      <c r="A11" s="96" t="s">
        <v>13</v>
      </c>
      <c r="B11" s="97">
        <f t="shared" si="2"/>
        <v>-42653</v>
      </c>
      <c r="C11" s="93">
        <f t="shared" si="3"/>
        <v>42704</v>
      </c>
      <c r="D11" s="77">
        <f t="shared" si="0"/>
        <v>-3.821956829710421</v>
      </c>
      <c r="E11" s="77">
        <f t="shared" si="1"/>
        <v>3.8265267262784284</v>
      </c>
    </row>
    <row r="12" spans="1:5" ht="15">
      <c r="A12" s="96" t="s">
        <v>14</v>
      </c>
      <c r="B12" s="97">
        <f t="shared" si="2"/>
        <v>-51373</v>
      </c>
      <c r="C12" s="93">
        <f t="shared" si="3"/>
        <v>48842</v>
      </c>
      <c r="D12" s="77">
        <f t="shared" si="0"/>
        <v>-4.6033195370246744</v>
      </c>
      <c r="E12" s="77">
        <f t="shared" si="1"/>
        <v>4.376527219110411</v>
      </c>
    </row>
    <row r="13" spans="1:5" ht="15">
      <c r="A13" s="96" t="s">
        <v>15</v>
      </c>
      <c r="B13" s="97">
        <f t="shared" si="2"/>
        <v>-53252</v>
      </c>
      <c r="C13" s="93">
        <f t="shared" si="3"/>
        <v>48765</v>
      </c>
      <c r="D13" s="77">
        <f t="shared" si="0"/>
        <v>-4.771688863520487</v>
      </c>
      <c r="E13" s="77">
        <f t="shared" si="1"/>
        <v>4.36962757135087</v>
      </c>
    </row>
    <row r="14" spans="1:5" ht="15">
      <c r="A14" s="96" t="s">
        <v>16</v>
      </c>
      <c r="B14" s="97">
        <f t="shared" si="2"/>
        <v>-47061</v>
      </c>
      <c r="C14" s="93">
        <f t="shared" si="3"/>
        <v>44345</v>
      </c>
      <c r="D14" s="77">
        <f t="shared" si="0"/>
        <v>-4.216939262490379</v>
      </c>
      <c r="E14" s="77">
        <f t="shared" si="1"/>
        <v>3.973569868790205</v>
      </c>
    </row>
    <row r="15" spans="1:5" ht="15">
      <c r="A15" s="96" t="s">
        <v>17</v>
      </c>
      <c r="B15" s="97">
        <f t="shared" si="2"/>
        <v>-41289</v>
      </c>
      <c r="C15" s="93">
        <f t="shared" si="3"/>
        <v>40642</v>
      </c>
      <c r="D15" s="77">
        <f t="shared" si="0"/>
        <v>-3.69973449796998</v>
      </c>
      <c r="E15" s="77">
        <f t="shared" si="1"/>
        <v>3.641759535626824</v>
      </c>
    </row>
    <row r="16" spans="1:5" ht="15">
      <c r="A16" s="96" t="s">
        <v>18</v>
      </c>
      <c r="B16" s="97">
        <f t="shared" si="2"/>
        <v>-34604</v>
      </c>
      <c r="C16" s="93">
        <f t="shared" si="3"/>
        <v>35437</v>
      </c>
      <c r="D16" s="77">
        <f t="shared" si="0"/>
        <v>-3.1007196243007384</v>
      </c>
      <c r="E16" s="77">
        <f t="shared" si="1"/>
        <v>3.175361268244864</v>
      </c>
    </row>
    <row r="17" spans="1:5" ht="15">
      <c r="A17" s="96" t="s">
        <v>19</v>
      </c>
      <c r="B17" s="97">
        <f t="shared" si="2"/>
        <v>-28709</v>
      </c>
      <c r="C17" s="93">
        <f t="shared" si="3"/>
        <v>29765</v>
      </c>
      <c r="D17" s="77">
        <f t="shared" si="0"/>
        <v>-2.5724933445280866</v>
      </c>
      <c r="E17" s="77">
        <f t="shared" si="1"/>
        <v>2.667117085230363</v>
      </c>
    </row>
    <row r="18" spans="1:5" ht="15">
      <c r="A18" s="96" t="s">
        <v>20</v>
      </c>
      <c r="B18" s="97">
        <f t="shared" si="2"/>
        <v>-24610</v>
      </c>
      <c r="C18" s="93">
        <f t="shared" si="3"/>
        <v>26446</v>
      </c>
      <c r="D18" s="77">
        <f t="shared" si="0"/>
        <v>-2.205199108601352</v>
      </c>
      <c r="E18" s="77">
        <f t="shared" si="1"/>
        <v>2.369715385049628</v>
      </c>
    </row>
    <row r="19" spans="1:5" ht="15">
      <c r="A19" s="96" t="s">
        <v>21</v>
      </c>
      <c r="B19" s="97">
        <f t="shared" si="2"/>
        <v>-20013</v>
      </c>
      <c r="C19" s="93">
        <f t="shared" si="3"/>
        <v>22149</v>
      </c>
      <c r="D19" s="77">
        <f t="shared" si="0"/>
        <v>-1.793281176775248</v>
      </c>
      <c r="E19" s="77">
        <f t="shared" si="1"/>
        <v>1.9846791977412166</v>
      </c>
    </row>
    <row r="20" spans="1:5" ht="15">
      <c r="A20" s="96" t="s">
        <v>22</v>
      </c>
      <c r="B20" s="97">
        <f t="shared" si="2"/>
        <v>-13114</v>
      </c>
      <c r="C20" s="93">
        <f t="shared" si="3"/>
        <v>16038</v>
      </c>
      <c r="D20" s="77">
        <f t="shared" si="0"/>
        <v>-1.175090658683386</v>
      </c>
      <c r="E20" s="77">
        <f t="shared" si="1"/>
        <v>1.437098061915826</v>
      </c>
    </row>
    <row r="21" spans="1:5" ht="15">
      <c r="A21" s="96" t="s">
        <v>23</v>
      </c>
      <c r="B21" s="97">
        <f t="shared" si="2"/>
        <v>-10206</v>
      </c>
      <c r="C21" s="93">
        <f t="shared" si="3"/>
        <v>14831</v>
      </c>
      <c r="D21" s="77">
        <f t="shared" si="0"/>
        <v>-0.9145169484918894</v>
      </c>
      <c r="E21" s="77">
        <f t="shared" si="1"/>
        <v>1.3289438431396443</v>
      </c>
    </row>
    <row r="22" spans="1:5" ht="15">
      <c r="A22" s="98" t="s">
        <v>24</v>
      </c>
      <c r="B22" s="97">
        <f t="shared" si="2"/>
        <v>-7659</v>
      </c>
      <c r="C22" s="93">
        <f t="shared" si="3"/>
        <v>16037</v>
      </c>
      <c r="D22" s="77">
        <f t="shared" si="0"/>
        <v>-0.6862909375366824</v>
      </c>
      <c r="E22" s="77">
        <f t="shared" si="1"/>
        <v>1.4370084561007672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.75">
      <c r="A30" s="65" t="s">
        <v>25</v>
      </c>
      <c r="B30" s="112">
        <v>1115999</v>
      </c>
      <c r="C30" s="112">
        <v>554925</v>
      </c>
      <c r="D30" s="112">
        <v>561074</v>
      </c>
      <c r="E30" s="115">
        <v>868693</v>
      </c>
      <c r="F30" s="112">
        <v>429677</v>
      </c>
      <c r="G30" s="112">
        <v>439016</v>
      </c>
      <c r="H30" s="112">
        <v>91170</v>
      </c>
      <c r="I30" s="112">
        <v>45300</v>
      </c>
      <c r="J30" s="112">
        <v>45870</v>
      </c>
      <c r="K30" s="112">
        <v>143856</v>
      </c>
      <c r="L30" s="112">
        <v>73519</v>
      </c>
      <c r="M30" s="112">
        <v>70337</v>
      </c>
      <c r="N30" s="114">
        <v>12280</v>
      </c>
      <c r="O30" s="112">
        <v>6429</v>
      </c>
      <c r="P30" s="114">
        <v>5851</v>
      </c>
    </row>
    <row r="31" spans="1:16" ht="15.75">
      <c r="A31" s="61" t="s">
        <v>7</v>
      </c>
      <c r="B31" s="112">
        <v>54119</v>
      </c>
      <c r="C31" s="112">
        <v>27703</v>
      </c>
      <c r="D31" s="112">
        <v>26416</v>
      </c>
      <c r="E31" s="115">
        <v>42516</v>
      </c>
      <c r="F31" s="112">
        <v>21821</v>
      </c>
      <c r="G31" s="112">
        <v>20695</v>
      </c>
      <c r="H31" s="112">
        <v>3985</v>
      </c>
      <c r="I31" s="112">
        <v>2026</v>
      </c>
      <c r="J31" s="112">
        <v>1959</v>
      </c>
      <c r="K31" s="112">
        <v>7024</v>
      </c>
      <c r="L31" s="112">
        <v>3567</v>
      </c>
      <c r="M31" s="112">
        <v>3457</v>
      </c>
      <c r="N31" s="114">
        <v>594</v>
      </c>
      <c r="O31" s="112">
        <v>289</v>
      </c>
      <c r="P31" s="114">
        <v>305</v>
      </c>
    </row>
    <row r="32" spans="1:16" ht="15.75">
      <c r="A32" s="61" t="s">
        <v>8</v>
      </c>
      <c r="B32" s="112">
        <v>60836</v>
      </c>
      <c r="C32" s="112">
        <v>31402</v>
      </c>
      <c r="D32" s="112">
        <v>29434</v>
      </c>
      <c r="E32" s="115">
        <v>48126</v>
      </c>
      <c r="F32" s="112">
        <v>24734</v>
      </c>
      <c r="G32" s="112">
        <v>23392</v>
      </c>
      <c r="H32" s="112">
        <v>4840</v>
      </c>
      <c r="I32" s="112">
        <v>2538</v>
      </c>
      <c r="J32" s="112">
        <v>2302</v>
      </c>
      <c r="K32" s="112">
        <v>7356</v>
      </c>
      <c r="L32" s="112">
        <v>3855</v>
      </c>
      <c r="M32" s="112">
        <v>3501</v>
      </c>
      <c r="N32" s="114">
        <v>514</v>
      </c>
      <c r="O32" s="112">
        <v>275</v>
      </c>
      <c r="P32" s="114">
        <v>239</v>
      </c>
    </row>
    <row r="33" spans="1:16" ht="15.75">
      <c r="A33" s="61" t="s">
        <v>9</v>
      </c>
      <c r="B33" s="112">
        <v>57841</v>
      </c>
      <c r="C33" s="112">
        <v>29690</v>
      </c>
      <c r="D33" s="112">
        <v>28151</v>
      </c>
      <c r="E33" s="115">
        <v>45836</v>
      </c>
      <c r="F33" s="112">
        <v>23653</v>
      </c>
      <c r="G33" s="112">
        <v>22183</v>
      </c>
      <c r="H33" s="112">
        <v>4926</v>
      </c>
      <c r="I33" s="112">
        <v>2487</v>
      </c>
      <c r="J33" s="112">
        <v>2439</v>
      </c>
      <c r="K33" s="112">
        <v>6632</v>
      </c>
      <c r="L33" s="112">
        <v>3316</v>
      </c>
      <c r="M33" s="112">
        <v>3316</v>
      </c>
      <c r="N33" s="114">
        <v>447</v>
      </c>
      <c r="O33" s="112">
        <v>234</v>
      </c>
      <c r="P33" s="114">
        <v>213</v>
      </c>
    </row>
    <row r="34" spans="1:16" ht="15.75">
      <c r="A34" s="61" t="s">
        <v>10</v>
      </c>
      <c r="B34" s="112">
        <v>53658</v>
      </c>
      <c r="C34" s="112">
        <v>27533</v>
      </c>
      <c r="D34" s="112">
        <v>26125</v>
      </c>
      <c r="E34" s="115">
        <v>42640</v>
      </c>
      <c r="F34" s="112">
        <v>21918</v>
      </c>
      <c r="G34" s="112">
        <v>20722</v>
      </c>
      <c r="H34" s="112">
        <v>4778</v>
      </c>
      <c r="I34" s="112">
        <v>2387</v>
      </c>
      <c r="J34" s="112">
        <v>2391</v>
      </c>
      <c r="K34" s="112">
        <v>5822</v>
      </c>
      <c r="L34" s="112">
        <v>3009</v>
      </c>
      <c r="M34" s="112">
        <v>2813</v>
      </c>
      <c r="N34" s="114">
        <v>418</v>
      </c>
      <c r="O34" s="112">
        <v>219</v>
      </c>
      <c r="P34" s="114">
        <v>199</v>
      </c>
    </row>
    <row r="35" spans="1:16" ht="15.75">
      <c r="A35" s="61" t="s">
        <v>11</v>
      </c>
      <c r="B35" s="112">
        <v>57642</v>
      </c>
      <c r="C35" s="112">
        <v>28934</v>
      </c>
      <c r="D35" s="112">
        <v>28708</v>
      </c>
      <c r="E35" s="115">
        <v>45560</v>
      </c>
      <c r="F35" s="112">
        <v>22826</v>
      </c>
      <c r="G35" s="112">
        <v>22734</v>
      </c>
      <c r="H35" s="112">
        <v>4586</v>
      </c>
      <c r="I35" s="112">
        <v>2315</v>
      </c>
      <c r="J35" s="112">
        <v>2271</v>
      </c>
      <c r="K35" s="112">
        <v>6908</v>
      </c>
      <c r="L35" s="112">
        <v>3495</v>
      </c>
      <c r="M35" s="112">
        <v>3413</v>
      </c>
      <c r="N35" s="114">
        <v>588</v>
      </c>
      <c r="O35" s="112">
        <v>298</v>
      </c>
      <c r="P35" s="114">
        <v>290</v>
      </c>
    </row>
    <row r="36" spans="1:16" ht="15.75">
      <c r="A36" s="61" t="s">
        <v>12</v>
      </c>
      <c r="B36" s="112">
        <v>71359</v>
      </c>
      <c r="C36" s="112">
        <v>35120</v>
      </c>
      <c r="D36" s="112">
        <v>36239</v>
      </c>
      <c r="E36" s="115">
        <v>54330</v>
      </c>
      <c r="F36" s="112">
        <v>26725</v>
      </c>
      <c r="G36" s="112">
        <v>27605</v>
      </c>
      <c r="H36" s="112">
        <v>5271</v>
      </c>
      <c r="I36" s="112">
        <v>2635</v>
      </c>
      <c r="J36" s="112">
        <v>2636</v>
      </c>
      <c r="K36" s="112">
        <v>10803</v>
      </c>
      <c r="L36" s="112">
        <v>5285</v>
      </c>
      <c r="M36" s="112">
        <v>5518</v>
      </c>
      <c r="N36" s="114">
        <v>955</v>
      </c>
      <c r="O36" s="112">
        <v>475</v>
      </c>
      <c r="P36" s="114">
        <v>480</v>
      </c>
    </row>
    <row r="37" spans="1:16" ht="15.75">
      <c r="A37" s="61" t="s">
        <v>13</v>
      </c>
      <c r="B37" s="112">
        <v>85357</v>
      </c>
      <c r="C37" s="112">
        <v>42653</v>
      </c>
      <c r="D37" s="112">
        <v>42704</v>
      </c>
      <c r="E37" s="115">
        <v>63321</v>
      </c>
      <c r="F37" s="112">
        <v>31650</v>
      </c>
      <c r="G37" s="112">
        <v>31671</v>
      </c>
      <c r="H37" s="112">
        <v>6151</v>
      </c>
      <c r="I37" s="112">
        <v>3062</v>
      </c>
      <c r="J37" s="112">
        <v>3089</v>
      </c>
      <c r="K37" s="112">
        <v>14560</v>
      </c>
      <c r="L37" s="112">
        <v>7272</v>
      </c>
      <c r="M37" s="112">
        <v>7288</v>
      </c>
      <c r="N37" s="114">
        <v>1325</v>
      </c>
      <c r="O37" s="112">
        <v>669</v>
      </c>
      <c r="P37" s="114">
        <v>656</v>
      </c>
    </row>
    <row r="38" spans="1:16" ht="15.75">
      <c r="A38" s="61" t="s">
        <v>14</v>
      </c>
      <c r="B38" s="112">
        <v>100215</v>
      </c>
      <c r="C38" s="112">
        <v>51373</v>
      </c>
      <c r="D38" s="112">
        <v>48842</v>
      </c>
      <c r="E38" s="115">
        <v>75618</v>
      </c>
      <c r="F38" s="112">
        <v>38500</v>
      </c>
      <c r="G38" s="112">
        <v>37118</v>
      </c>
      <c r="H38" s="112">
        <v>7531</v>
      </c>
      <c r="I38" s="112">
        <v>3800</v>
      </c>
      <c r="J38" s="112">
        <v>3731</v>
      </c>
      <c r="K38" s="112">
        <v>15730</v>
      </c>
      <c r="L38" s="112">
        <v>8349</v>
      </c>
      <c r="M38" s="112">
        <v>7381</v>
      </c>
      <c r="N38" s="114">
        <v>1336</v>
      </c>
      <c r="O38" s="112">
        <v>724</v>
      </c>
      <c r="P38" s="114">
        <v>612</v>
      </c>
    </row>
    <row r="39" spans="1:16" ht="15.75">
      <c r="A39" s="61" t="s">
        <v>15</v>
      </c>
      <c r="B39" s="112">
        <v>102017</v>
      </c>
      <c r="C39" s="112">
        <v>53252</v>
      </c>
      <c r="D39" s="112">
        <v>48765</v>
      </c>
      <c r="E39" s="115">
        <v>78221</v>
      </c>
      <c r="F39" s="112">
        <v>40515</v>
      </c>
      <c r="G39" s="112">
        <v>37706</v>
      </c>
      <c r="H39" s="112">
        <v>8185</v>
      </c>
      <c r="I39" s="112">
        <v>4172</v>
      </c>
      <c r="J39" s="112">
        <v>4013</v>
      </c>
      <c r="K39" s="112">
        <v>14365</v>
      </c>
      <c r="L39" s="112">
        <v>7867</v>
      </c>
      <c r="M39" s="112">
        <v>6498</v>
      </c>
      <c r="N39" s="114">
        <v>1246</v>
      </c>
      <c r="O39" s="112">
        <v>698</v>
      </c>
      <c r="P39" s="114">
        <v>548</v>
      </c>
    </row>
    <row r="40" spans="1:16" ht="15.75">
      <c r="A40" s="61" t="s">
        <v>16</v>
      </c>
      <c r="B40" s="112">
        <v>91406</v>
      </c>
      <c r="C40" s="112">
        <v>47061</v>
      </c>
      <c r="D40" s="112">
        <v>44345</v>
      </c>
      <c r="E40" s="115">
        <v>70914</v>
      </c>
      <c r="F40" s="112">
        <v>36238</v>
      </c>
      <c r="G40" s="112">
        <v>34676</v>
      </c>
      <c r="H40" s="112">
        <v>7734</v>
      </c>
      <c r="I40" s="112">
        <v>4019</v>
      </c>
      <c r="J40" s="112">
        <v>3715</v>
      </c>
      <c r="K40" s="112">
        <v>11661</v>
      </c>
      <c r="L40" s="112">
        <v>6190</v>
      </c>
      <c r="M40" s="112">
        <v>5471</v>
      </c>
      <c r="N40" s="114">
        <v>1097</v>
      </c>
      <c r="O40" s="112">
        <v>614</v>
      </c>
      <c r="P40" s="114">
        <v>483</v>
      </c>
    </row>
    <row r="41" spans="1:16" ht="15.75">
      <c r="A41" s="61" t="s">
        <v>17</v>
      </c>
      <c r="B41" s="112">
        <v>81931</v>
      </c>
      <c r="C41" s="112">
        <v>41289</v>
      </c>
      <c r="D41" s="112">
        <v>40642</v>
      </c>
      <c r="E41" s="115">
        <v>63838</v>
      </c>
      <c r="F41" s="112">
        <v>31941</v>
      </c>
      <c r="G41" s="112">
        <v>31897</v>
      </c>
      <c r="H41" s="112">
        <v>7066</v>
      </c>
      <c r="I41" s="112">
        <v>3508</v>
      </c>
      <c r="J41" s="112">
        <v>3558</v>
      </c>
      <c r="K41" s="112">
        <v>10057</v>
      </c>
      <c r="L41" s="112">
        <v>5310</v>
      </c>
      <c r="M41" s="112">
        <v>4747</v>
      </c>
      <c r="N41" s="114">
        <v>970</v>
      </c>
      <c r="O41" s="112">
        <v>530</v>
      </c>
      <c r="P41" s="114">
        <v>440</v>
      </c>
    </row>
    <row r="42" spans="1:16" ht="15.75">
      <c r="A42" s="61" t="s">
        <v>18</v>
      </c>
      <c r="B42" s="112">
        <v>70041</v>
      </c>
      <c r="C42" s="112">
        <v>34604</v>
      </c>
      <c r="D42" s="112">
        <v>35437</v>
      </c>
      <c r="E42" s="115">
        <v>54521</v>
      </c>
      <c r="F42" s="112">
        <v>26768</v>
      </c>
      <c r="G42" s="112">
        <v>27753</v>
      </c>
      <c r="H42" s="112">
        <v>6145</v>
      </c>
      <c r="I42" s="112">
        <v>3040</v>
      </c>
      <c r="J42" s="112">
        <v>3105</v>
      </c>
      <c r="K42" s="112">
        <v>8679</v>
      </c>
      <c r="L42" s="112">
        <v>4404</v>
      </c>
      <c r="M42" s="112">
        <v>4275</v>
      </c>
      <c r="N42" s="114">
        <v>696</v>
      </c>
      <c r="O42" s="112">
        <v>392</v>
      </c>
      <c r="P42" s="114">
        <v>304</v>
      </c>
    </row>
    <row r="43" spans="1:16" ht="15.75">
      <c r="A43" s="61" t="s">
        <v>19</v>
      </c>
      <c r="B43" s="112">
        <v>58474</v>
      </c>
      <c r="C43" s="112">
        <v>28709</v>
      </c>
      <c r="D43" s="112">
        <v>29765</v>
      </c>
      <c r="E43" s="115">
        <v>45884</v>
      </c>
      <c r="F43" s="112">
        <v>22443</v>
      </c>
      <c r="G43" s="112">
        <v>23441</v>
      </c>
      <c r="H43" s="112">
        <v>5073</v>
      </c>
      <c r="I43" s="112">
        <v>2505</v>
      </c>
      <c r="J43" s="112">
        <v>2568</v>
      </c>
      <c r="K43" s="112">
        <v>6977</v>
      </c>
      <c r="L43" s="112">
        <v>3489</v>
      </c>
      <c r="M43" s="112">
        <v>3488</v>
      </c>
      <c r="N43" s="114">
        <v>540</v>
      </c>
      <c r="O43" s="112">
        <v>272</v>
      </c>
      <c r="P43" s="114">
        <v>268</v>
      </c>
    </row>
    <row r="44" spans="1:16" ht="15.75">
      <c r="A44" s="61" t="s">
        <v>20</v>
      </c>
      <c r="B44" s="112">
        <v>51056</v>
      </c>
      <c r="C44" s="112">
        <v>24610</v>
      </c>
      <c r="D44" s="112">
        <v>26446</v>
      </c>
      <c r="E44" s="115">
        <v>40213</v>
      </c>
      <c r="F44" s="112">
        <v>19186</v>
      </c>
      <c r="G44" s="112">
        <v>21027</v>
      </c>
      <c r="H44" s="112">
        <v>4617</v>
      </c>
      <c r="I44" s="112">
        <v>2268</v>
      </c>
      <c r="J44" s="112">
        <v>2349</v>
      </c>
      <c r="K44" s="112">
        <v>5764</v>
      </c>
      <c r="L44" s="112">
        <v>2927</v>
      </c>
      <c r="M44" s="112">
        <v>2837</v>
      </c>
      <c r="N44" s="114">
        <v>462</v>
      </c>
      <c r="O44" s="112">
        <v>229</v>
      </c>
      <c r="P44" s="114">
        <v>233</v>
      </c>
    </row>
    <row r="45" spans="1:16" ht="15.75">
      <c r="A45" s="61" t="s">
        <v>21</v>
      </c>
      <c r="B45" s="112">
        <v>42162</v>
      </c>
      <c r="C45" s="112">
        <v>20013</v>
      </c>
      <c r="D45" s="112">
        <v>22149</v>
      </c>
      <c r="E45" s="115">
        <v>33987</v>
      </c>
      <c r="F45" s="112">
        <v>15972</v>
      </c>
      <c r="G45" s="112">
        <v>18015</v>
      </c>
      <c r="H45" s="112">
        <v>3562</v>
      </c>
      <c r="I45" s="112">
        <v>1719</v>
      </c>
      <c r="J45" s="112">
        <v>1843</v>
      </c>
      <c r="K45" s="112">
        <v>4205</v>
      </c>
      <c r="L45" s="112">
        <v>2124</v>
      </c>
      <c r="M45" s="112">
        <v>2081</v>
      </c>
      <c r="N45" s="114">
        <v>408</v>
      </c>
      <c r="O45" s="112">
        <v>198</v>
      </c>
      <c r="P45" s="114">
        <v>210</v>
      </c>
    </row>
    <row r="46" spans="1:16" ht="15.75">
      <c r="A46" s="61" t="s">
        <v>22</v>
      </c>
      <c r="B46" s="112">
        <v>29152</v>
      </c>
      <c r="C46" s="112">
        <v>13114</v>
      </c>
      <c r="D46" s="112">
        <v>16038</v>
      </c>
      <c r="E46" s="115">
        <v>23394</v>
      </c>
      <c r="F46" s="112">
        <v>10487</v>
      </c>
      <c r="G46" s="112">
        <v>12907</v>
      </c>
      <c r="H46" s="112">
        <v>2743</v>
      </c>
      <c r="I46" s="112">
        <v>1226</v>
      </c>
      <c r="J46" s="112">
        <v>1517</v>
      </c>
      <c r="K46" s="112">
        <v>2727</v>
      </c>
      <c r="L46" s="112">
        <v>1257</v>
      </c>
      <c r="M46" s="112">
        <v>1470</v>
      </c>
      <c r="N46" s="114">
        <v>288</v>
      </c>
      <c r="O46" s="112">
        <v>144</v>
      </c>
      <c r="P46" s="114">
        <v>144</v>
      </c>
    </row>
    <row r="47" spans="1:16" ht="15.75">
      <c r="A47" s="61" t="s">
        <v>23</v>
      </c>
      <c r="B47" s="112">
        <v>25037</v>
      </c>
      <c r="C47" s="112">
        <v>10206</v>
      </c>
      <c r="D47" s="112">
        <v>14831</v>
      </c>
      <c r="E47" s="115">
        <v>20305</v>
      </c>
      <c r="F47" s="112">
        <v>8174</v>
      </c>
      <c r="G47" s="112">
        <v>12131</v>
      </c>
      <c r="H47" s="112">
        <v>2093</v>
      </c>
      <c r="I47" s="112">
        <v>932</v>
      </c>
      <c r="J47" s="112">
        <v>1161</v>
      </c>
      <c r="K47" s="112">
        <v>2411</v>
      </c>
      <c r="L47" s="112">
        <v>1002</v>
      </c>
      <c r="M47" s="112">
        <v>1409</v>
      </c>
      <c r="N47" s="114">
        <v>228</v>
      </c>
      <c r="O47" s="112">
        <v>98</v>
      </c>
      <c r="P47" s="114">
        <v>130</v>
      </c>
    </row>
    <row r="48" spans="1:16" ht="16.5" thickBot="1">
      <c r="A48" s="86" t="s">
        <v>24</v>
      </c>
      <c r="B48" s="112">
        <v>23696</v>
      </c>
      <c r="C48" s="112">
        <v>7659</v>
      </c>
      <c r="D48" s="112">
        <v>16037</v>
      </c>
      <c r="E48" s="115">
        <v>19469</v>
      </c>
      <c r="F48" s="112">
        <v>6126</v>
      </c>
      <c r="G48" s="112">
        <v>13343</v>
      </c>
      <c r="H48" s="112">
        <v>1884</v>
      </c>
      <c r="I48" s="112">
        <v>661</v>
      </c>
      <c r="J48" s="112">
        <v>1223</v>
      </c>
      <c r="K48" s="112">
        <v>2175</v>
      </c>
      <c r="L48" s="112">
        <v>801</v>
      </c>
      <c r="M48" s="112">
        <v>1374</v>
      </c>
      <c r="N48" s="114">
        <v>168</v>
      </c>
      <c r="O48" s="112">
        <v>71</v>
      </c>
      <c r="P48" s="114">
        <v>97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4"/>
  <sheetViews>
    <sheetView zoomScale="70" zoomScaleNormal="70" zoomScalePageLayoutView="0" workbookViewId="0" topLeftCell="A1">
      <selection activeCell="H104" sqref="H104"/>
    </sheetView>
  </sheetViews>
  <sheetFormatPr defaultColWidth="11.421875" defaultRowHeight="15"/>
  <sheetData>
    <row r="1" spans="1:5" ht="18.75">
      <c r="A1" s="56" t="s">
        <v>67</v>
      </c>
      <c r="B1" s="57"/>
      <c r="C1" s="57"/>
      <c r="D1" s="57"/>
      <c r="E1" s="57"/>
    </row>
    <row r="3" spans="1:5" ht="15">
      <c r="A3" s="94"/>
      <c r="B3" s="140" t="s">
        <v>26</v>
      </c>
      <c r="C3" s="140"/>
      <c r="D3" s="140"/>
      <c r="E3" s="140"/>
    </row>
    <row r="4" spans="1:5" ht="15">
      <c r="A4" s="94"/>
      <c r="B4" s="95" t="s">
        <v>49</v>
      </c>
      <c r="C4" s="95" t="s">
        <v>2</v>
      </c>
      <c r="D4" s="95" t="s">
        <v>2</v>
      </c>
      <c r="E4" s="95" t="s">
        <v>3</v>
      </c>
    </row>
    <row r="5" spans="1:5" ht="15">
      <c r="A5" s="96" t="s">
        <v>7</v>
      </c>
      <c r="B5" s="112">
        <v>42516</v>
      </c>
      <c r="C5" s="112">
        <v>21821</v>
      </c>
      <c r="D5" s="103">
        <f>C5*-1</f>
        <v>-21821</v>
      </c>
      <c r="E5" s="111">
        <v>20695</v>
      </c>
    </row>
    <row r="6" spans="1:5" ht="15">
      <c r="A6" s="96" t="s">
        <v>8</v>
      </c>
      <c r="B6" s="112">
        <v>48126</v>
      </c>
      <c r="C6" s="112">
        <v>24734</v>
      </c>
      <c r="D6" s="103">
        <f aca="true" t="shared" si="0" ref="D6:D22">C6*-1</f>
        <v>-24734</v>
      </c>
      <c r="E6" s="111">
        <v>23392</v>
      </c>
    </row>
    <row r="7" spans="1:5" ht="15">
      <c r="A7" s="96" t="s">
        <v>9</v>
      </c>
      <c r="B7" s="112">
        <v>45836</v>
      </c>
      <c r="C7" s="112">
        <v>23653</v>
      </c>
      <c r="D7" s="103">
        <f t="shared" si="0"/>
        <v>-23653</v>
      </c>
      <c r="E7" s="111">
        <v>22183</v>
      </c>
    </row>
    <row r="8" spans="1:5" ht="15">
      <c r="A8" s="96" t="s">
        <v>10</v>
      </c>
      <c r="B8" s="112">
        <v>42640</v>
      </c>
      <c r="C8" s="112">
        <v>21918</v>
      </c>
      <c r="D8" s="103">
        <f t="shared" si="0"/>
        <v>-21918</v>
      </c>
      <c r="E8" s="111">
        <v>20722</v>
      </c>
    </row>
    <row r="9" spans="1:5" ht="15">
      <c r="A9" s="96" t="s">
        <v>11</v>
      </c>
      <c r="B9" s="112">
        <v>45560</v>
      </c>
      <c r="C9" s="112">
        <v>22826</v>
      </c>
      <c r="D9" s="103">
        <f t="shared" si="0"/>
        <v>-22826</v>
      </c>
      <c r="E9" s="111">
        <v>22734</v>
      </c>
    </row>
    <row r="10" spans="1:5" ht="15">
      <c r="A10" s="96" t="s">
        <v>12</v>
      </c>
      <c r="B10" s="112">
        <v>54330</v>
      </c>
      <c r="C10" s="112">
        <v>26725</v>
      </c>
      <c r="D10" s="103">
        <f t="shared" si="0"/>
        <v>-26725</v>
      </c>
      <c r="E10" s="111">
        <v>27605</v>
      </c>
    </row>
    <row r="11" spans="1:5" ht="15">
      <c r="A11" s="96" t="s">
        <v>13</v>
      </c>
      <c r="B11" s="112">
        <v>63321</v>
      </c>
      <c r="C11" s="112">
        <v>31650</v>
      </c>
      <c r="D11" s="103">
        <f t="shared" si="0"/>
        <v>-31650</v>
      </c>
      <c r="E11" s="111">
        <v>31671</v>
      </c>
    </row>
    <row r="12" spans="1:5" ht="15">
      <c r="A12" s="96" t="s">
        <v>14</v>
      </c>
      <c r="B12" s="112">
        <v>75618</v>
      </c>
      <c r="C12" s="112">
        <v>38500</v>
      </c>
      <c r="D12" s="103">
        <f t="shared" si="0"/>
        <v>-38500</v>
      </c>
      <c r="E12" s="111">
        <v>37118</v>
      </c>
    </row>
    <row r="13" spans="1:5" ht="15">
      <c r="A13" s="96" t="s">
        <v>15</v>
      </c>
      <c r="B13" s="112">
        <v>78221</v>
      </c>
      <c r="C13" s="112">
        <v>40515</v>
      </c>
      <c r="D13" s="103">
        <f t="shared" si="0"/>
        <v>-40515</v>
      </c>
      <c r="E13" s="111">
        <v>37706</v>
      </c>
    </row>
    <row r="14" spans="1:5" ht="15">
      <c r="A14" s="96" t="s">
        <v>16</v>
      </c>
      <c r="B14" s="112">
        <v>70914</v>
      </c>
      <c r="C14" s="112">
        <v>36238</v>
      </c>
      <c r="D14" s="103">
        <f t="shared" si="0"/>
        <v>-36238</v>
      </c>
      <c r="E14" s="111">
        <v>34676</v>
      </c>
    </row>
    <row r="15" spans="1:5" ht="15">
      <c r="A15" s="96" t="s">
        <v>17</v>
      </c>
      <c r="B15" s="112">
        <v>63838</v>
      </c>
      <c r="C15" s="112">
        <v>31941</v>
      </c>
      <c r="D15" s="103">
        <f t="shared" si="0"/>
        <v>-31941</v>
      </c>
      <c r="E15" s="111">
        <v>31897</v>
      </c>
    </row>
    <row r="16" spans="1:5" ht="15">
      <c r="A16" s="96" t="s">
        <v>18</v>
      </c>
      <c r="B16" s="112">
        <v>54521</v>
      </c>
      <c r="C16" s="112">
        <v>26768</v>
      </c>
      <c r="D16" s="103">
        <f t="shared" si="0"/>
        <v>-26768</v>
      </c>
      <c r="E16" s="111">
        <v>27753</v>
      </c>
    </row>
    <row r="17" spans="1:5" ht="15">
      <c r="A17" s="96" t="s">
        <v>19</v>
      </c>
      <c r="B17" s="112">
        <v>45884</v>
      </c>
      <c r="C17" s="112">
        <v>22443</v>
      </c>
      <c r="D17" s="103">
        <f t="shared" si="0"/>
        <v>-22443</v>
      </c>
      <c r="E17" s="111">
        <v>23441</v>
      </c>
    </row>
    <row r="18" spans="1:5" ht="15">
      <c r="A18" s="96" t="s">
        <v>20</v>
      </c>
      <c r="B18" s="112">
        <v>40213</v>
      </c>
      <c r="C18" s="112">
        <v>19186</v>
      </c>
      <c r="D18" s="103">
        <f t="shared" si="0"/>
        <v>-19186</v>
      </c>
      <c r="E18" s="111">
        <v>21027</v>
      </c>
    </row>
    <row r="19" spans="1:5" ht="15">
      <c r="A19" s="96" t="s">
        <v>21</v>
      </c>
      <c r="B19" s="112">
        <v>33987</v>
      </c>
      <c r="C19" s="112">
        <v>15972</v>
      </c>
      <c r="D19" s="103">
        <f t="shared" si="0"/>
        <v>-15972</v>
      </c>
      <c r="E19" s="111">
        <v>18015</v>
      </c>
    </row>
    <row r="20" spans="1:5" ht="15">
      <c r="A20" s="96" t="s">
        <v>22</v>
      </c>
      <c r="B20" s="112">
        <v>23394</v>
      </c>
      <c r="C20" s="112">
        <v>10487</v>
      </c>
      <c r="D20" s="103">
        <f t="shared" si="0"/>
        <v>-10487</v>
      </c>
      <c r="E20" s="111">
        <v>12907</v>
      </c>
    </row>
    <row r="21" spans="1:5" ht="15">
      <c r="A21" s="96" t="s">
        <v>23</v>
      </c>
      <c r="B21" s="112">
        <v>20305</v>
      </c>
      <c r="C21" s="112">
        <v>8174</v>
      </c>
      <c r="D21" s="103">
        <f t="shared" si="0"/>
        <v>-8174</v>
      </c>
      <c r="E21" s="111">
        <v>12131</v>
      </c>
    </row>
    <row r="22" spans="1:5" ht="15">
      <c r="A22" s="98" t="s">
        <v>24</v>
      </c>
      <c r="B22" s="112">
        <v>19469</v>
      </c>
      <c r="C22" s="112">
        <v>6126</v>
      </c>
      <c r="D22" s="103">
        <f t="shared" si="0"/>
        <v>-6126</v>
      </c>
      <c r="E22" s="111">
        <v>13343</v>
      </c>
    </row>
    <row r="23" spans="1:5" ht="15">
      <c r="A23" s="96" t="s">
        <v>25</v>
      </c>
      <c r="B23" s="112">
        <f>SUM(B5:B22)</f>
        <v>868693</v>
      </c>
      <c r="C23" s="93">
        <f>SUM(C5:C22)</f>
        <v>429677</v>
      </c>
      <c r="D23" s="97"/>
      <c r="E23" s="93">
        <f>SUM(E5:E22)</f>
        <v>439016</v>
      </c>
    </row>
    <row r="24" spans="1:5" ht="15">
      <c r="A24" s="141" t="s">
        <v>50</v>
      </c>
      <c r="B24" s="141"/>
      <c r="C24" s="141"/>
      <c r="D24" s="141"/>
      <c r="E24" s="141"/>
    </row>
    <row r="26" spans="1:5" ht="15">
      <c r="A26" s="94"/>
      <c r="B26" s="140" t="s">
        <v>27</v>
      </c>
      <c r="C26" s="140"/>
      <c r="D26" s="140"/>
      <c r="E26" s="140"/>
    </row>
    <row r="27" spans="1:5" ht="15">
      <c r="A27" s="94"/>
      <c r="B27" s="95" t="s">
        <v>49</v>
      </c>
      <c r="C27" s="95" t="s">
        <v>2</v>
      </c>
      <c r="D27" s="95" t="s">
        <v>2</v>
      </c>
      <c r="E27" s="95" t="s">
        <v>3</v>
      </c>
    </row>
    <row r="28" spans="1:5" ht="15">
      <c r="A28" s="96" t="s">
        <v>7</v>
      </c>
      <c r="B28" s="112">
        <v>3985</v>
      </c>
      <c r="C28" s="112">
        <v>2026</v>
      </c>
      <c r="D28" s="103">
        <f>C28*-1</f>
        <v>-2026</v>
      </c>
      <c r="E28" s="112">
        <v>1959</v>
      </c>
    </row>
    <row r="29" spans="1:5" ht="15">
      <c r="A29" s="96" t="s">
        <v>8</v>
      </c>
      <c r="B29" s="112">
        <v>4840</v>
      </c>
      <c r="C29" s="112">
        <v>2538</v>
      </c>
      <c r="D29" s="103">
        <f aca="true" t="shared" si="1" ref="D29:D45">C29*-1</f>
        <v>-2538</v>
      </c>
      <c r="E29" s="112">
        <v>2302</v>
      </c>
    </row>
    <row r="30" spans="1:5" ht="15">
      <c r="A30" s="96" t="s">
        <v>9</v>
      </c>
      <c r="B30" s="112">
        <v>4926</v>
      </c>
      <c r="C30" s="112">
        <v>2487</v>
      </c>
      <c r="D30" s="103">
        <f t="shared" si="1"/>
        <v>-2487</v>
      </c>
      <c r="E30" s="112">
        <v>2439</v>
      </c>
    </row>
    <row r="31" spans="1:5" ht="15">
      <c r="A31" s="96" t="s">
        <v>10</v>
      </c>
      <c r="B31" s="112">
        <v>4778</v>
      </c>
      <c r="C31" s="112">
        <v>2387</v>
      </c>
      <c r="D31" s="103">
        <f t="shared" si="1"/>
        <v>-2387</v>
      </c>
      <c r="E31" s="112">
        <v>2391</v>
      </c>
    </row>
    <row r="32" spans="1:5" ht="15">
      <c r="A32" s="96" t="s">
        <v>11</v>
      </c>
      <c r="B32" s="112">
        <v>4586</v>
      </c>
      <c r="C32" s="112">
        <v>2315</v>
      </c>
      <c r="D32" s="103">
        <f t="shared" si="1"/>
        <v>-2315</v>
      </c>
      <c r="E32" s="112">
        <v>2271</v>
      </c>
    </row>
    <row r="33" spans="1:5" ht="15">
      <c r="A33" s="96" t="s">
        <v>12</v>
      </c>
      <c r="B33" s="112">
        <v>5271</v>
      </c>
      <c r="C33" s="112">
        <v>2635</v>
      </c>
      <c r="D33" s="103">
        <f t="shared" si="1"/>
        <v>-2635</v>
      </c>
      <c r="E33" s="112">
        <v>2636</v>
      </c>
    </row>
    <row r="34" spans="1:5" ht="15">
      <c r="A34" s="96" t="s">
        <v>13</v>
      </c>
      <c r="B34" s="112">
        <v>6151</v>
      </c>
      <c r="C34" s="112">
        <v>3062</v>
      </c>
      <c r="D34" s="103">
        <f t="shared" si="1"/>
        <v>-3062</v>
      </c>
      <c r="E34" s="112">
        <v>3089</v>
      </c>
    </row>
    <row r="35" spans="1:5" ht="15">
      <c r="A35" s="96" t="s">
        <v>14</v>
      </c>
      <c r="B35" s="112">
        <v>7531</v>
      </c>
      <c r="C35" s="112">
        <v>3800</v>
      </c>
      <c r="D35" s="103">
        <f t="shared" si="1"/>
        <v>-3800</v>
      </c>
      <c r="E35" s="112">
        <v>3731</v>
      </c>
    </row>
    <row r="36" spans="1:5" ht="15">
      <c r="A36" s="96" t="s">
        <v>15</v>
      </c>
      <c r="B36" s="112">
        <v>8185</v>
      </c>
      <c r="C36" s="112">
        <v>4172</v>
      </c>
      <c r="D36" s="103">
        <f t="shared" si="1"/>
        <v>-4172</v>
      </c>
      <c r="E36" s="112">
        <v>4013</v>
      </c>
    </row>
    <row r="37" spans="1:5" ht="15">
      <c r="A37" s="96" t="s">
        <v>16</v>
      </c>
      <c r="B37" s="112">
        <v>7734</v>
      </c>
      <c r="C37" s="112">
        <v>4019</v>
      </c>
      <c r="D37" s="103">
        <f t="shared" si="1"/>
        <v>-4019</v>
      </c>
      <c r="E37" s="112">
        <v>3715</v>
      </c>
    </row>
    <row r="38" spans="1:5" ht="15">
      <c r="A38" s="96" t="s">
        <v>17</v>
      </c>
      <c r="B38" s="112">
        <v>7066</v>
      </c>
      <c r="C38" s="112">
        <v>3508</v>
      </c>
      <c r="D38" s="103">
        <f t="shared" si="1"/>
        <v>-3508</v>
      </c>
      <c r="E38" s="112">
        <v>3558</v>
      </c>
    </row>
    <row r="39" spans="1:5" ht="15">
      <c r="A39" s="96" t="s">
        <v>18</v>
      </c>
      <c r="B39" s="112">
        <v>6145</v>
      </c>
      <c r="C39" s="112">
        <v>3040</v>
      </c>
      <c r="D39" s="103">
        <f t="shared" si="1"/>
        <v>-3040</v>
      </c>
      <c r="E39" s="112">
        <v>3105</v>
      </c>
    </row>
    <row r="40" spans="1:5" ht="15">
      <c r="A40" s="96" t="s">
        <v>19</v>
      </c>
      <c r="B40" s="112">
        <v>5073</v>
      </c>
      <c r="C40" s="112">
        <v>2505</v>
      </c>
      <c r="D40" s="103">
        <f t="shared" si="1"/>
        <v>-2505</v>
      </c>
      <c r="E40" s="112">
        <v>2568</v>
      </c>
    </row>
    <row r="41" spans="1:5" ht="15">
      <c r="A41" s="96" t="s">
        <v>20</v>
      </c>
      <c r="B41" s="112">
        <v>4617</v>
      </c>
      <c r="C41" s="112">
        <v>2268</v>
      </c>
      <c r="D41" s="103">
        <f t="shared" si="1"/>
        <v>-2268</v>
      </c>
      <c r="E41" s="112">
        <v>2349</v>
      </c>
    </row>
    <row r="42" spans="1:5" ht="15">
      <c r="A42" s="96" t="s">
        <v>21</v>
      </c>
      <c r="B42" s="112">
        <v>3562</v>
      </c>
      <c r="C42" s="112">
        <v>1719</v>
      </c>
      <c r="D42" s="103">
        <f t="shared" si="1"/>
        <v>-1719</v>
      </c>
      <c r="E42" s="112">
        <v>1843</v>
      </c>
    </row>
    <row r="43" spans="1:5" ht="15">
      <c r="A43" s="96" t="s">
        <v>22</v>
      </c>
      <c r="B43" s="112">
        <v>2743</v>
      </c>
      <c r="C43" s="112">
        <v>1226</v>
      </c>
      <c r="D43" s="103">
        <f t="shared" si="1"/>
        <v>-1226</v>
      </c>
      <c r="E43" s="112">
        <v>1517</v>
      </c>
    </row>
    <row r="44" spans="1:5" ht="15">
      <c r="A44" s="96" t="s">
        <v>23</v>
      </c>
      <c r="B44" s="112">
        <v>2093</v>
      </c>
      <c r="C44" s="112">
        <v>932</v>
      </c>
      <c r="D44" s="103">
        <f t="shared" si="1"/>
        <v>-932</v>
      </c>
      <c r="E44" s="112">
        <v>1161</v>
      </c>
    </row>
    <row r="45" spans="1:5" ht="15">
      <c r="A45" s="98" t="s">
        <v>24</v>
      </c>
      <c r="B45" s="112">
        <v>1884</v>
      </c>
      <c r="C45" s="112">
        <v>661</v>
      </c>
      <c r="D45" s="103">
        <f t="shared" si="1"/>
        <v>-661</v>
      </c>
      <c r="E45" s="112">
        <v>1223</v>
      </c>
    </row>
    <row r="46" spans="1:5" ht="15">
      <c r="A46" s="96" t="s">
        <v>25</v>
      </c>
      <c r="B46" s="93">
        <f>SUM(B28:B45)</f>
        <v>91170</v>
      </c>
      <c r="C46" s="93">
        <f>SUM(C28:C45)</f>
        <v>45300</v>
      </c>
      <c r="D46" s="97"/>
      <c r="E46" s="93">
        <f>SUM(E28:E45)</f>
        <v>45870</v>
      </c>
    </row>
    <row r="47" spans="1:5" ht="15">
      <c r="A47" s="141" t="s">
        <v>50</v>
      </c>
      <c r="B47" s="141"/>
      <c r="C47" s="141"/>
      <c r="D47" s="141"/>
      <c r="E47" s="141"/>
    </row>
    <row r="49" spans="1:5" ht="15">
      <c r="A49" s="94"/>
      <c r="B49" s="140" t="s">
        <v>28</v>
      </c>
      <c r="C49" s="140"/>
      <c r="D49" s="140"/>
      <c r="E49" s="140"/>
    </row>
    <row r="50" spans="1:5" ht="15">
      <c r="A50" s="94"/>
      <c r="B50" s="95" t="s">
        <v>49</v>
      </c>
      <c r="C50" s="95" t="s">
        <v>2</v>
      </c>
      <c r="D50" s="95" t="s">
        <v>2</v>
      </c>
      <c r="E50" s="95" t="s">
        <v>3</v>
      </c>
    </row>
    <row r="51" spans="1:5" ht="15">
      <c r="A51" s="96" t="s">
        <v>7</v>
      </c>
      <c r="B51" s="112">
        <v>7024</v>
      </c>
      <c r="C51" s="112">
        <v>3567</v>
      </c>
      <c r="D51" s="116">
        <f>C51*-1</f>
        <v>-3567</v>
      </c>
      <c r="E51" s="112">
        <v>3457</v>
      </c>
    </row>
    <row r="52" spans="1:5" ht="15">
      <c r="A52" s="96" t="s">
        <v>8</v>
      </c>
      <c r="B52" s="112">
        <v>7356</v>
      </c>
      <c r="C52" s="112">
        <v>3855</v>
      </c>
      <c r="D52" s="116">
        <f aca="true" t="shared" si="2" ref="D52:D68">C52*-1</f>
        <v>-3855</v>
      </c>
      <c r="E52" s="112">
        <v>3501</v>
      </c>
    </row>
    <row r="53" spans="1:5" ht="15">
      <c r="A53" s="96" t="s">
        <v>9</v>
      </c>
      <c r="B53" s="112">
        <v>6632</v>
      </c>
      <c r="C53" s="112">
        <v>3316</v>
      </c>
      <c r="D53" s="116">
        <f t="shared" si="2"/>
        <v>-3316</v>
      </c>
      <c r="E53" s="112">
        <v>3316</v>
      </c>
    </row>
    <row r="54" spans="1:5" ht="15">
      <c r="A54" s="96" t="s">
        <v>10</v>
      </c>
      <c r="B54" s="112">
        <v>5822</v>
      </c>
      <c r="C54" s="112">
        <v>3009</v>
      </c>
      <c r="D54" s="116">
        <f t="shared" si="2"/>
        <v>-3009</v>
      </c>
      <c r="E54" s="112">
        <v>2813</v>
      </c>
    </row>
    <row r="55" spans="1:5" ht="15">
      <c r="A55" s="96" t="s">
        <v>11</v>
      </c>
      <c r="B55" s="112">
        <v>6908</v>
      </c>
      <c r="C55" s="112">
        <v>3495</v>
      </c>
      <c r="D55" s="116">
        <f t="shared" si="2"/>
        <v>-3495</v>
      </c>
      <c r="E55" s="112">
        <v>3413</v>
      </c>
    </row>
    <row r="56" spans="1:5" ht="15">
      <c r="A56" s="96" t="s">
        <v>12</v>
      </c>
      <c r="B56" s="112">
        <v>10803</v>
      </c>
      <c r="C56" s="112">
        <v>5285</v>
      </c>
      <c r="D56" s="116">
        <f t="shared" si="2"/>
        <v>-5285</v>
      </c>
      <c r="E56" s="112">
        <v>5518</v>
      </c>
    </row>
    <row r="57" spans="1:5" ht="15">
      <c r="A57" s="96" t="s">
        <v>13</v>
      </c>
      <c r="B57" s="112">
        <v>14560</v>
      </c>
      <c r="C57" s="112">
        <v>7272</v>
      </c>
      <c r="D57" s="116">
        <f t="shared" si="2"/>
        <v>-7272</v>
      </c>
      <c r="E57" s="112">
        <v>7288</v>
      </c>
    </row>
    <row r="58" spans="1:5" ht="15">
      <c r="A58" s="96" t="s">
        <v>14</v>
      </c>
      <c r="B58" s="112">
        <v>15730</v>
      </c>
      <c r="C58" s="112">
        <v>8349</v>
      </c>
      <c r="D58" s="116">
        <f t="shared" si="2"/>
        <v>-8349</v>
      </c>
      <c r="E58" s="112">
        <v>7381</v>
      </c>
    </row>
    <row r="59" spans="1:5" ht="15">
      <c r="A59" s="96" t="s">
        <v>15</v>
      </c>
      <c r="B59" s="112">
        <v>14365</v>
      </c>
      <c r="C59" s="112">
        <v>7867</v>
      </c>
      <c r="D59" s="116">
        <f t="shared" si="2"/>
        <v>-7867</v>
      </c>
      <c r="E59" s="112">
        <v>6498</v>
      </c>
    </row>
    <row r="60" spans="1:5" ht="15">
      <c r="A60" s="96" t="s">
        <v>16</v>
      </c>
      <c r="B60" s="112">
        <v>11661</v>
      </c>
      <c r="C60" s="112">
        <v>6190</v>
      </c>
      <c r="D60" s="116">
        <f t="shared" si="2"/>
        <v>-6190</v>
      </c>
      <c r="E60" s="112">
        <v>5471</v>
      </c>
    </row>
    <row r="61" spans="1:5" ht="15">
      <c r="A61" s="96" t="s">
        <v>17</v>
      </c>
      <c r="B61" s="112">
        <v>10057</v>
      </c>
      <c r="C61" s="112">
        <v>5310</v>
      </c>
      <c r="D61" s="116">
        <f t="shared" si="2"/>
        <v>-5310</v>
      </c>
      <c r="E61" s="112">
        <v>4747</v>
      </c>
    </row>
    <row r="62" spans="1:5" ht="15">
      <c r="A62" s="96" t="s">
        <v>18</v>
      </c>
      <c r="B62" s="112">
        <v>8679</v>
      </c>
      <c r="C62" s="112">
        <v>4404</v>
      </c>
      <c r="D62" s="116">
        <f t="shared" si="2"/>
        <v>-4404</v>
      </c>
      <c r="E62" s="112">
        <v>4275</v>
      </c>
    </row>
    <row r="63" spans="1:5" ht="15">
      <c r="A63" s="96" t="s">
        <v>19</v>
      </c>
      <c r="B63" s="112">
        <v>6977</v>
      </c>
      <c r="C63" s="112">
        <v>3489</v>
      </c>
      <c r="D63" s="116">
        <f t="shared" si="2"/>
        <v>-3489</v>
      </c>
      <c r="E63" s="112">
        <v>3488</v>
      </c>
    </row>
    <row r="64" spans="1:5" ht="15">
      <c r="A64" s="96" t="s">
        <v>20</v>
      </c>
      <c r="B64" s="112">
        <v>5764</v>
      </c>
      <c r="C64" s="112">
        <v>2927</v>
      </c>
      <c r="D64" s="116">
        <f t="shared" si="2"/>
        <v>-2927</v>
      </c>
      <c r="E64" s="112">
        <v>2837</v>
      </c>
    </row>
    <row r="65" spans="1:5" ht="15">
      <c r="A65" s="96" t="s">
        <v>21</v>
      </c>
      <c r="B65" s="112">
        <v>4205</v>
      </c>
      <c r="C65" s="112">
        <v>2124</v>
      </c>
      <c r="D65" s="116">
        <f t="shared" si="2"/>
        <v>-2124</v>
      </c>
      <c r="E65" s="112">
        <v>2081</v>
      </c>
    </row>
    <row r="66" spans="1:5" ht="15">
      <c r="A66" s="96" t="s">
        <v>22</v>
      </c>
      <c r="B66" s="112">
        <v>2727</v>
      </c>
      <c r="C66" s="112">
        <v>1257</v>
      </c>
      <c r="D66" s="116">
        <f t="shared" si="2"/>
        <v>-1257</v>
      </c>
      <c r="E66" s="112">
        <v>1470</v>
      </c>
    </row>
    <row r="67" spans="1:5" ht="15">
      <c r="A67" s="96" t="s">
        <v>23</v>
      </c>
      <c r="B67" s="112">
        <v>2411</v>
      </c>
      <c r="C67" s="112">
        <v>1002</v>
      </c>
      <c r="D67" s="116">
        <f t="shared" si="2"/>
        <v>-1002</v>
      </c>
      <c r="E67" s="112">
        <v>1409</v>
      </c>
    </row>
    <row r="68" spans="1:5" ht="15">
      <c r="A68" s="98" t="s">
        <v>24</v>
      </c>
      <c r="B68" s="112">
        <v>2175</v>
      </c>
      <c r="C68" s="112">
        <v>801</v>
      </c>
      <c r="D68" s="116">
        <f t="shared" si="2"/>
        <v>-801</v>
      </c>
      <c r="E68" s="112">
        <v>1374</v>
      </c>
    </row>
    <row r="69" spans="1:5" ht="15.75" thickBot="1">
      <c r="A69" s="96" t="s">
        <v>25</v>
      </c>
      <c r="B69" s="93">
        <f>SUM(B51:B68)</f>
        <v>143856</v>
      </c>
      <c r="C69" s="93">
        <f>SUM(C51:C68)</f>
        <v>73519</v>
      </c>
      <c r="D69" s="97"/>
      <c r="E69" s="93">
        <f>SUM(E51:E68)</f>
        <v>70337</v>
      </c>
    </row>
    <row r="70" spans="1:5" ht="15.75" thickTop="1">
      <c r="A70" s="144" t="s">
        <v>50</v>
      </c>
      <c r="B70" s="144"/>
      <c r="C70" s="144"/>
      <c r="D70" s="144"/>
      <c r="E70" s="144"/>
    </row>
    <row r="73" spans="1:5" ht="15">
      <c r="A73" s="94"/>
      <c r="B73" s="140" t="s">
        <v>29</v>
      </c>
      <c r="C73" s="140"/>
      <c r="D73" s="140"/>
      <c r="E73" s="140"/>
    </row>
    <row r="74" spans="1:5" ht="15">
      <c r="A74" s="94"/>
      <c r="B74" s="95" t="s">
        <v>49</v>
      </c>
      <c r="C74" s="95" t="s">
        <v>2</v>
      </c>
      <c r="D74" s="95" t="s">
        <v>2</v>
      </c>
      <c r="E74" s="95" t="s">
        <v>3</v>
      </c>
    </row>
    <row r="75" spans="1:5" ht="15">
      <c r="A75" s="96" t="s">
        <v>7</v>
      </c>
      <c r="B75" s="117">
        <v>594</v>
      </c>
      <c r="C75" s="117">
        <v>289</v>
      </c>
      <c r="D75" s="118">
        <f>C75*-1</f>
        <v>-289</v>
      </c>
      <c r="E75" s="117">
        <v>305</v>
      </c>
    </row>
    <row r="76" spans="1:5" ht="15">
      <c r="A76" s="96" t="s">
        <v>8</v>
      </c>
      <c r="B76" s="117">
        <v>514</v>
      </c>
      <c r="C76" s="117">
        <v>275</v>
      </c>
      <c r="D76" s="118">
        <f aca="true" t="shared" si="3" ref="D76:D92">C76*-1</f>
        <v>-275</v>
      </c>
      <c r="E76" s="117">
        <v>239</v>
      </c>
    </row>
    <row r="77" spans="1:5" ht="15">
      <c r="A77" s="96" t="s">
        <v>9</v>
      </c>
      <c r="B77" s="117">
        <v>447</v>
      </c>
      <c r="C77" s="117">
        <v>234</v>
      </c>
      <c r="D77" s="118">
        <f t="shared" si="3"/>
        <v>-234</v>
      </c>
      <c r="E77" s="117">
        <v>213</v>
      </c>
    </row>
    <row r="78" spans="1:5" ht="15">
      <c r="A78" s="96" t="s">
        <v>10</v>
      </c>
      <c r="B78" s="117">
        <v>418</v>
      </c>
      <c r="C78" s="117">
        <v>219</v>
      </c>
      <c r="D78" s="118">
        <f t="shared" si="3"/>
        <v>-219</v>
      </c>
      <c r="E78" s="117">
        <v>199</v>
      </c>
    </row>
    <row r="79" spans="1:5" ht="15">
      <c r="A79" s="96" t="s">
        <v>11</v>
      </c>
      <c r="B79" s="117">
        <v>588</v>
      </c>
      <c r="C79" s="117">
        <v>298</v>
      </c>
      <c r="D79" s="118">
        <f t="shared" si="3"/>
        <v>-298</v>
      </c>
      <c r="E79" s="117">
        <v>290</v>
      </c>
    </row>
    <row r="80" spans="1:5" ht="15">
      <c r="A80" s="96" t="s">
        <v>12</v>
      </c>
      <c r="B80" s="117">
        <v>955</v>
      </c>
      <c r="C80" s="117">
        <v>475</v>
      </c>
      <c r="D80" s="118">
        <f t="shared" si="3"/>
        <v>-475</v>
      </c>
      <c r="E80" s="117">
        <v>480</v>
      </c>
    </row>
    <row r="81" spans="1:5" ht="15">
      <c r="A81" s="96" t="s">
        <v>13</v>
      </c>
      <c r="B81" s="117">
        <v>1325</v>
      </c>
      <c r="C81" s="117">
        <v>669</v>
      </c>
      <c r="D81" s="118">
        <f t="shared" si="3"/>
        <v>-669</v>
      </c>
      <c r="E81" s="117">
        <v>656</v>
      </c>
    </row>
    <row r="82" spans="1:5" ht="15">
      <c r="A82" s="96" t="s">
        <v>14</v>
      </c>
      <c r="B82" s="117">
        <v>1336</v>
      </c>
      <c r="C82" s="117">
        <v>724</v>
      </c>
      <c r="D82" s="118">
        <f t="shared" si="3"/>
        <v>-724</v>
      </c>
      <c r="E82" s="117">
        <v>612</v>
      </c>
    </row>
    <row r="83" spans="1:5" ht="15">
      <c r="A83" s="96" t="s">
        <v>15</v>
      </c>
      <c r="B83" s="117">
        <v>1246</v>
      </c>
      <c r="C83" s="117">
        <v>698</v>
      </c>
      <c r="D83" s="118">
        <f t="shared" si="3"/>
        <v>-698</v>
      </c>
      <c r="E83" s="117">
        <v>548</v>
      </c>
    </row>
    <row r="84" spans="1:5" ht="15">
      <c r="A84" s="96" t="s">
        <v>16</v>
      </c>
      <c r="B84" s="117">
        <v>1097</v>
      </c>
      <c r="C84" s="117">
        <v>614</v>
      </c>
      <c r="D84" s="118">
        <f t="shared" si="3"/>
        <v>-614</v>
      </c>
      <c r="E84" s="117">
        <v>483</v>
      </c>
    </row>
    <row r="85" spans="1:5" ht="15">
      <c r="A85" s="96" t="s">
        <v>17</v>
      </c>
      <c r="B85" s="117">
        <v>970</v>
      </c>
      <c r="C85" s="117">
        <v>530</v>
      </c>
      <c r="D85" s="118">
        <f t="shared" si="3"/>
        <v>-530</v>
      </c>
      <c r="E85" s="117">
        <v>440</v>
      </c>
    </row>
    <row r="86" spans="1:5" ht="15">
      <c r="A86" s="96" t="s">
        <v>18</v>
      </c>
      <c r="B86" s="117">
        <v>696</v>
      </c>
      <c r="C86" s="117">
        <v>392</v>
      </c>
      <c r="D86" s="118">
        <f t="shared" si="3"/>
        <v>-392</v>
      </c>
      <c r="E86" s="117">
        <v>304</v>
      </c>
    </row>
    <row r="87" spans="1:5" ht="15">
      <c r="A87" s="96" t="s">
        <v>19</v>
      </c>
      <c r="B87" s="117">
        <v>540</v>
      </c>
      <c r="C87" s="117">
        <v>272</v>
      </c>
      <c r="D87" s="118">
        <f t="shared" si="3"/>
        <v>-272</v>
      </c>
      <c r="E87" s="117">
        <v>268</v>
      </c>
    </row>
    <row r="88" spans="1:5" ht="15">
      <c r="A88" s="96" t="s">
        <v>20</v>
      </c>
      <c r="B88" s="117">
        <v>462</v>
      </c>
      <c r="C88" s="117">
        <v>229</v>
      </c>
      <c r="D88" s="118">
        <f t="shared" si="3"/>
        <v>-229</v>
      </c>
      <c r="E88" s="117">
        <v>233</v>
      </c>
    </row>
    <row r="89" spans="1:5" ht="15">
      <c r="A89" s="96" t="s">
        <v>21</v>
      </c>
      <c r="B89" s="117">
        <v>408</v>
      </c>
      <c r="C89" s="117">
        <v>198</v>
      </c>
      <c r="D89" s="118">
        <f t="shared" si="3"/>
        <v>-198</v>
      </c>
      <c r="E89" s="117">
        <v>210</v>
      </c>
    </row>
    <row r="90" spans="1:5" ht="15">
      <c r="A90" s="96" t="s">
        <v>22</v>
      </c>
      <c r="B90" s="117">
        <v>288</v>
      </c>
      <c r="C90" s="117">
        <v>144</v>
      </c>
      <c r="D90" s="118">
        <f t="shared" si="3"/>
        <v>-144</v>
      </c>
      <c r="E90" s="117">
        <v>144</v>
      </c>
    </row>
    <row r="91" spans="1:5" ht="15">
      <c r="A91" s="96" t="s">
        <v>23</v>
      </c>
      <c r="B91" s="117">
        <v>228</v>
      </c>
      <c r="C91" s="117">
        <v>98</v>
      </c>
      <c r="D91" s="118">
        <f t="shared" si="3"/>
        <v>-98</v>
      </c>
      <c r="E91" s="117">
        <v>130</v>
      </c>
    </row>
    <row r="92" spans="1:5" ht="15">
      <c r="A92" s="98" t="s">
        <v>24</v>
      </c>
      <c r="B92" s="117">
        <v>168</v>
      </c>
      <c r="C92" s="117">
        <v>71</v>
      </c>
      <c r="D92" s="118">
        <f t="shared" si="3"/>
        <v>-71</v>
      </c>
      <c r="E92" s="117">
        <v>97</v>
      </c>
    </row>
    <row r="93" spans="1:5" ht="15">
      <c r="A93" s="96" t="s">
        <v>25</v>
      </c>
      <c r="B93" s="119">
        <f>SUM(B75:B92)</f>
        <v>12280</v>
      </c>
      <c r="C93" s="119">
        <f>SUM(C75:C92)</f>
        <v>6429</v>
      </c>
      <c r="D93" s="120"/>
      <c r="E93" s="119">
        <f>SUM(E75:E92)</f>
        <v>5851</v>
      </c>
    </row>
    <row r="94" spans="1:5" ht="15">
      <c r="A94" s="141" t="s">
        <v>50</v>
      </c>
      <c r="B94" s="141"/>
      <c r="C94" s="141"/>
      <c r="D94" s="141"/>
      <c r="E94" s="141"/>
    </row>
  </sheetData>
  <sheetProtection/>
  <mergeCells count="8">
    <mergeCell ref="B73:E73"/>
    <mergeCell ref="A94:E94"/>
    <mergeCell ref="B3:E3"/>
    <mergeCell ref="A24:E24"/>
    <mergeCell ref="B26:E26"/>
    <mergeCell ref="A47:E47"/>
    <mergeCell ref="B49:E49"/>
    <mergeCell ref="A70:E70"/>
  </mergeCells>
  <printOptions/>
  <pageMargins left="0.75" right="0.75" top="1" bottom="1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S17" sqref="S17"/>
    </sheetView>
  </sheetViews>
  <sheetFormatPr defaultColWidth="11.421875" defaultRowHeight="15"/>
  <cols>
    <col min="1" max="1" width="12.00390625" style="0" customWidth="1"/>
    <col min="4" max="5" width="11.421875" style="0" customWidth="1"/>
  </cols>
  <sheetData>
    <row r="1" spans="1:4" ht="18.75">
      <c r="A1" s="56" t="s">
        <v>64</v>
      </c>
      <c r="B1" s="57"/>
      <c r="C1" s="57"/>
      <c r="D1" s="57"/>
    </row>
    <row r="3" spans="1:5" ht="15">
      <c r="A3" s="140" t="s">
        <v>0</v>
      </c>
      <c r="B3" s="140"/>
      <c r="C3" s="140"/>
      <c r="D3" s="140"/>
      <c r="E3" s="140"/>
    </row>
    <row r="4" spans="1:5" ht="15">
      <c r="A4" s="94"/>
      <c r="B4" s="95" t="s">
        <v>2</v>
      </c>
      <c r="C4" s="95" t="s">
        <v>3</v>
      </c>
      <c r="D4" s="95" t="s">
        <v>51</v>
      </c>
      <c r="E4" s="95" t="s">
        <v>52</v>
      </c>
    </row>
    <row r="5" spans="1:5" ht="15">
      <c r="A5" s="96" t="s">
        <v>7</v>
      </c>
      <c r="B5" s="97">
        <f>$C31*-1</f>
        <v>-27793</v>
      </c>
      <c r="C5" s="93">
        <f>D31</f>
        <v>26293</v>
      </c>
      <c r="D5" s="77">
        <f aca="true" t="shared" si="0" ref="D5:D22">($B5*100/$B$30)</f>
        <v>-2.510160582359423</v>
      </c>
      <c r="E5" s="77">
        <f aca="true" t="shared" si="1" ref="E5:E22">$C5*100/$B$30</f>
        <v>2.3746861509004535</v>
      </c>
    </row>
    <row r="6" spans="1:5" ht="15">
      <c r="A6" s="96" t="s">
        <v>8</v>
      </c>
      <c r="B6" s="97">
        <f aca="true" t="shared" si="2" ref="B6:B22">$C32*-1</f>
        <v>-31509</v>
      </c>
      <c r="C6" s="93">
        <f aca="true" t="shared" si="3" ref="C6:C22">D32</f>
        <v>29827</v>
      </c>
      <c r="D6" s="77">
        <f t="shared" si="0"/>
        <v>-2.845775907227109</v>
      </c>
      <c r="E6" s="77">
        <f t="shared" si="1"/>
        <v>2.693863911417785</v>
      </c>
    </row>
    <row r="7" spans="1:5" ht="15">
      <c r="A7" s="96" t="s">
        <v>9</v>
      </c>
      <c r="B7" s="97">
        <f t="shared" si="2"/>
        <v>-29046</v>
      </c>
      <c r="C7" s="93">
        <f t="shared" si="3"/>
        <v>27590</v>
      </c>
      <c r="D7" s="77">
        <f t="shared" si="0"/>
        <v>-2.6233268907714815</v>
      </c>
      <c r="E7" s="77">
        <f t="shared" si="1"/>
        <v>2.491826375968642</v>
      </c>
    </row>
    <row r="8" spans="1:5" ht="15">
      <c r="A8" s="96" t="s">
        <v>10</v>
      </c>
      <c r="B8" s="97">
        <f t="shared" si="2"/>
        <v>-27021</v>
      </c>
      <c r="C8" s="93">
        <f t="shared" si="3"/>
        <v>25494</v>
      </c>
      <c r="D8" s="77">
        <f t="shared" si="0"/>
        <v>-2.4404364083018733</v>
      </c>
      <c r="E8" s="77">
        <f t="shared" si="1"/>
        <v>2.3025234370766423</v>
      </c>
    </row>
    <row r="9" spans="1:5" ht="15">
      <c r="A9" s="96" t="s">
        <v>11</v>
      </c>
      <c r="B9" s="97">
        <f t="shared" si="2"/>
        <v>-28851</v>
      </c>
      <c r="C9" s="93">
        <f t="shared" si="3"/>
        <v>28714</v>
      </c>
      <c r="D9" s="77">
        <f t="shared" si="0"/>
        <v>-2.605715214681816</v>
      </c>
      <c r="E9" s="77">
        <f t="shared" si="1"/>
        <v>2.59334188327523</v>
      </c>
    </row>
    <row r="10" spans="1:5" ht="15">
      <c r="A10" s="96" t="s">
        <v>12</v>
      </c>
      <c r="B10" s="97">
        <f t="shared" si="2"/>
        <v>-35013</v>
      </c>
      <c r="C10" s="93">
        <f t="shared" si="3"/>
        <v>36341</v>
      </c>
      <c r="D10" s="77">
        <f t="shared" si="0"/>
        <v>-3.1622441791152616</v>
      </c>
      <c r="E10" s="77">
        <f t="shared" si="1"/>
        <v>3.282184209100269</v>
      </c>
    </row>
    <row r="11" spans="1:5" ht="15">
      <c r="A11" s="96" t="s">
        <v>13</v>
      </c>
      <c r="B11" s="97">
        <f t="shared" si="2"/>
        <v>-43948</v>
      </c>
      <c r="C11" s="93">
        <f t="shared" si="3"/>
        <v>43808</v>
      </c>
      <c r="D11" s="77">
        <f t="shared" si="0"/>
        <v>-3.9692202091725224</v>
      </c>
      <c r="E11" s="77">
        <f t="shared" si="1"/>
        <v>3.9565759289030185</v>
      </c>
    </row>
    <row r="12" spans="1:5" ht="15">
      <c r="A12" s="96" t="s">
        <v>14</v>
      </c>
      <c r="B12" s="97">
        <f t="shared" si="2"/>
        <v>-52450</v>
      </c>
      <c r="C12" s="93">
        <f t="shared" si="3"/>
        <v>49300</v>
      </c>
      <c r="D12" s="77">
        <f t="shared" si="0"/>
        <v>-4.73708928668196</v>
      </c>
      <c r="E12" s="77">
        <f t="shared" si="1"/>
        <v>4.452592980618125</v>
      </c>
    </row>
    <row r="13" spans="1:5" ht="15">
      <c r="A13" s="96" t="s">
        <v>15</v>
      </c>
      <c r="B13" s="97">
        <f t="shared" si="2"/>
        <v>-52481</v>
      </c>
      <c r="C13" s="93">
        <f t="shared" si="3"/>
        <v>48174</v>
      </c>
      <c r="D13" s="77">
        <f t="shared" si="0"/>
        <v>-4.739889091598779</v>
      </c>
      <c r="E13" s="77">
        <f t="shared" si="1"/>
        <v>4.350896840736258</v>
      </c>
    </row>
    <row r="14" spans="1:5" ht="15">
      <c r="A14" s="96" t="s">
        <v>16</v>
      </c>
      <c r="B14" s="97">
        <f t="shared" si="2"/>
        <v>-46057</v>
      </c>
      <c r="C14" s="93">
        <f t="shared" si="3"/>
        <v>43396</v>
      </c>
      <c r="D14" s="77">
        <f t="shared" si="0"/>
        <v>-4.159697259803833</v>
      </c>
      <c r="E14" s="77">
        <f t="shared" si="1"/>
        <v>3.9193656183956214</v>
      </c>
    </row>
    <row r="15" spans="1:5" ht="15">
      <c r="A15" s="96" t="s">
        <v>17</v>
      </c>
      <c r="B15" s="97">
        <f t="shared" si="2"/>
        <v>-40033</v>
      </c>
      <c r="C15" s="93">
        <f t="shared" si="3"/>
        <v>39632</v>
      </c>
      <c r="D15" s="77">
        <f t="shared" si="0"/>
        <v>-3.615631943064612</v>
      </c>
      <c r="E15" s="77">
        <f t="shared" si="1"/>
        <v>3.579415111721248</v>
      </c>
    </row>
    <row r="16" spans="1:5" ht="15">
      <c r="A16" s="96" t="s">
        <v>18</v>
      </c>
      <c r="B16" s="97">
        <f t="shared" si="2"/>
        <v>-33888</v>
      </c>
      <c r="C16" s="93">
        <f t="shared" si="3"/>
        <v>34599</v>
      </c>
      <c r="D16" s="77">
        <f t="shared" si="0"/>
        <v>-3.060638355521035</v>
      </c>
      <c r="E16" s="77">
        <f t="shared" si="1"/>
        <v>3.1248532360325862</v>
      </c>
    </row>
    <row r="17" spans="1:5" ht="15">
      <c r="A17" s="96" t="s">
        <v>19</v>
      </c>
      <c r="B17" s="97">
        <f t="shared" si="2"/>
        <v>-28382</v>
      </c>
      <c r="C17" s="93">
        <f t="shared" si="3"/>
        <v>29123</v>
      </c>
      <c r="D17" s="77">
        <f t="shared" si="0"/>
        <v>-2.563356875778978</v>
      </c>
      <c r="E17" s="77">
        <f t="shared" si="1"/>
        <v>2.6302812449197086</v>
      </c>
    </row>
    <row r="18" spans="1:5" ht="15">
      <c r="A18" s="96" t="s">
        <v>20</v>
      </c>
      <c r="B18" s="97">
        <f t="shared" si="2"/>
        <v>-24534</v>
      </c>
      <c r="C18" s="93">
        <f t="shared" si="3"/>
        <v>26299</v>
      </c>
      <c r="D18" s="77">
        <f t="shared" si="0"/>
        <v>-2.215819800942902</v>
      </c>
      <c r="E18" s="77">
        <f t="shared" si="1"/>
        <v>2.375228048626289</v>
      </c>
    </row>
    <row r="19" spans="1:5" ht="15">
      <c r="A19" s="96" t="s">
        <v>21</v>
      </c>
      <c r="B19" s="97">
        <f t="shared" si="2"/>
        <v>-19038</v>
      </c>
      <c r="C19" s="93">
        <f t="shared" si="3"/>
        <v>21162</v>
      </c>
      <c r="D19" s="77">
        <f t="shared" si="0"/>
        <v>-1.7194414840772385</v>
      </c>
      <c r="E19" s="77">
        <f t="shared" si="1"/>
        <v>1.911273279023139</v>
      </c>
    </row>
    <row r="20" spans="1:5" ht="15">
      <c r="A20" s="96" t="s">
        <v>22</v>
      </c>
      <c r="B20" s="97">
        <f t="shared" si="2"/>
        <v>-13228</v>
      </c>
      <c r="C20" s="93">
        <f t="shared" si="3"/>
        <v>16344</v>
      </c>
      <c r="D20" s="77">
        <f t="shared" si="0"/>
        <v>-1.1947038528928307</v>
      </c>
      <c r="E20" s="77">
        <f t="shared" si="1"/>
        <v>1.4761294051769296</v>
      </c>
    </row>
    <row r="21" spans="1:5" ht="15">
      <c r="A21" s="96" t="s">
        <v>23</v>
      </c>
      <c r="B21" s="97">
        <f t="shared" si="2"/>
        <v>-9987</v>
      </c>
      <c r="C21" s="93">
        <f t="shared" si="3"/>
        <v>14756</v>
      </c>
      <c r="D21" s="77">
        <f t="shared" si="0"/>
        <v>-0.9019887646538177</v>
      </c>
      <c r="E21" s="77">
        <f t="shared" si="1"/>
        <v>1.3327071404057007</v>
      </c>
    </row>
    <row r="22" spans="1:5" ht="15">
      <c r="A22" s="98" t="s">
        <v>24</v>
      </c>
      <c r="B22" s="97">
        <f t="shared" si="2"/>
        <v>-7423</v>
      </c>
      <c r="C22" s="93">
        <f t="shared" si="3"/>
        <v>15686</v>
      </c>
      <c r="D22" s="77">
        <f t="shared" si="0"/>
        <v>-0.6704178031466195</v>
      </c>
      <c r="E22" s="77">
        <f t="shared" si="1"/>
        <v>1.4167012879102618</v>
      </c>
    </row>
    <row r="23" spans="2:5" ht="15">
      <c r="B23" s="142" t="s">
        <v>50</v>
      </c>
      <c r="C23" s="142"/>
      <c r="D23" s="142"/>
      <c r="E23" s="142"/>
    </row>
    <row r="28" spans="1:16" ht="15">
      <c r="A28" s="100"/>
      <c r="B28" s="143" t="s">
        <v>0</v>
      </c>
      <c r="C28" s="143"/>
      <c r="D28" s="143"/>
      <c r="E28" s="143" t="s">
        <v>26</v>
      </c>
      <c r="F28" s="143"/>
      <c r="G28" s="143"/>
      <c r="H28" s="143" t="s">
        <v>27</v>
      </c>
      <c r="I28" s="143"/>
      <c r="J28" s="143"/>
      <c r="K28" s="143" t="s">
        <v>28</v>
      </c>
      <c r="L28" s="143"/>
      <c r="M28" s="143"/>
      <c r="N28" s="143" t="s">
        <v>29</v>
      </c>
      <c r="O28" s="143"/>
      <c r="P28" s="143"/>
    </row>
    <row r="29" spans="1:16" ht="30">
      <c r="A29" s="100"/>
      <c r="B29" s="101" t="s">
        <v>49</v>
      </c>
      <c r="C29" s="101" t="s">
        <v>2</v>
      </c>
      <c r="D29" s="101" t="s">
        <v>3</v>
      </c>
      <c r="E29" s="101" t="s">
        <v>49</v>
      </c>
      <c r="F29" s="101" t="s">
        <v>2</v>
      </c>
      <c r="G29" s="101" t="s">
        <v>3</v>
      </c>
      <c r="H29" s="101" t="s">
        <v>49</v>
      </c>
      <c r="I29" s="101" t="s">
        <v>2</v>
      </c>
      <c r="J29" s="101" t="s">
        <v>3</v>
      </c>
      <c r="K29" s="101" t="s">
        <v>49</v>
      </c>
      <c r="L29" s="101" t="s">
        <v>2</v>
      </c>
      <c r="M29" s="101" t="s">
        <v>3</v>
      </c>
      <c r="N29" s="101" t="s">
        <v>49</v>
      </c>
      <c r="O29" s="101" t="s">
        <v>2</v>
      </c>
      <c r="P29" s="101" t="s">
        <v>3</v>
      </c>
    </row>
    <row r="30" spans="1:16" ht="15.75">
      <c r="A30" s="65" t="s">
        <v>25</v>
      </c>
      <c r="B30" s="112">
        <v>1107220</v>
      </c>
      <c r="C30" s="112">
        <v>550682</v>
      </c>
      <c r="D30" s="112">
        <v>556538</v>
      </c>
      <c r="E30" s="114">
        <v>861430</v>
      </c>
      <c r="F30" s="114">
        <v>426201</v>
      </c>
      <c r="G30" s="114">
        <v>435229</v>
      </c>
      <c r="H30" s="112">
        <v>91601</v>
      </c>
      <c r="I30" s="112">
        <v>45549</v>
      </c>
      <c r="J30" s="112">
        <v>46052</v>
      </c>
      <c r="K30" s="112">
        <v>142065</v>
      </c>
      <c r="L30" s="112">
        <v>72576</v>
      </c>
      <c r="M30" s="112">
        <v>69489</v>
      </c>
      <c r="N30" s="114">
        <v>12124</v>
      </c>
      <c r="O30" s="114">
        <v>6356</v>
      </c>
      <c r="P30" s="114">
        <v>5768</v>
      </c>
    </row>
    <row r="31" spans="1:16" ht="15.75">
      <c r="A31" s="61" t="s">
        <v>7</v>
      </c>
      <c r="B31" s="112">
        <v>54086</v>
      </c>
      <c r="C31" s="112">
        <v>27793</v>
      </c>
      <c r="D31" s="112">
        <v>26293</v>
      </c>
      <c r="E31" s="114">
        <v>42595</v>
      </c>
      <c r="F31" s="114">
        <v>21967</v>
      </c>
      <c r="G31" s="114">
        <v>20628</v>
      </c>
      <c r="H31" s="112">
        <v>4061</v>
      </c>
      <c r="I31" s="112">
        <v>2072</v>
      </c>
      <c r="J31" s="112">
        <v>1989</v>
      </c>
      <c r="K31" s="112">
        <v>6847</v>
      </c>
      <c r="L31" s="112">
        <v>3457</v>
      </c>
      <c r="M31" s="112">
        <v>3390</v>
      </c>
      <c r="N31" s="114">
        <v>583</v>
      </c>
      <c r="O31" s="114">
        <v>297</v>
      </c>
      <c r="P31" s="114">
        <v>286</v>
      </c>
    </row>
    <row r="32" spans="1:16" ht="15.75">
      <c r="A32" s="61" t="s">
        <v>8</v>
      </c>
      <c r="B32" s="112">
        <v>61336</v>
      </c>
      <c r="C32" s="112">
        <v>31509</v>
      </c>
      <c r="D32" s="112">
        <v>29827</v>
      </c>
      <c r="E32" s="114">
        <v>48522</v>
      </c>
      <c r="F32" s="114">
        <v>24861</v>
      </c>
      <c r="G32" s="114">
        <v>23661</v>
      </c>
      <c r="H32" s="112">
        <v>4914</v>
      </c>
      <c r="I32" s="112">
        <v>2536</v>
      </c>
      <c r="J32" s="112">
        <v>2378</v>
      </c>
      <c r="K32" s="112">
        <v>7395</v>
      </c>
      <c r="L32" s="112">
        <v>3838</v>
      </c>
      <c r="M32" s="112">
        <v>3557</v>
      </c>
      <c r="N32" s="114">
        <v>505</v>
      </c>
      <c r="O32" s="114">
        <v>274</v>
      </c>
      <c r="P32" s="114">
        <v>231</v>
      </c>
    </row>
    <row r="33" spans="1:16" ht="15.75">
      <c r="A33" s="61" t="s">
        <v>9</v>
      </c>
      <c r="B33" s="112">
        <v>56636</v>
      </c>
      <c r="C33" s="112">
        <v>29046</v>
      </c>
      <c r="D33" s="112">
        <v>27590</v>
      </c>
      <c r="E33" s="114">
        <v>44802</v>
      </c>
      <c r="F33" s="114">
        <v>23051</v>
      </c>
      <c r="G33" s="114">
        <v>21751</v>
      </c>
      <c r="H33" s="112">
        <v>4952</v>
      </c>
      <c r="I33" s="112">
        <v>2522</v>
      </c>
      <c r="J33" s="112">
        <v>2430</v>
      </c>
      <c r="K33" s="112">
        <v>6436</v>
      </c>
      <c r="L33" s="112">
        <v>3240</v>
      </c>
      <c r="M33" s="112">
        <v>3196</v>
      </c>
      <c r="N33" s="114">
        <v>446</v>
      </c>
      <c r="O33" s="114">
        <v>233</v>
      </c>
      <c r="P33" s="114">
        <v>213</v>
      </c>
    </row>
    <row r="34" spans="1:16" ht="15.75">
      <c r="A34" s="61" t="s">
        <v>10</v>
      </c>
      <c r="B34" s="112">
        <v>52515</v>
      </c>
      <c r="C34" s="112">
        <v>27021</v>
      </c>
      <c r="D34" s="112">
        <v>25494</v>
      </c>
      <c r="E34" s="114">
        <v>41644</v>
      </c>
      <c r="F34" s="114">
        <v>21447</v>
      </c>
      <c r="G34" s="114">
        <v>20197</v>
      </c>
      <c r="H34" s="112">
        <v>4743</v>
      </c>
      <c r="I34" s="112">
        <v>2379</v>
      </c>
      <c r="J34" s="112">
        <v>2364</v>
      </c>
      <c r="K34" s="112">
        <v>5708</v>
      </c>
      <c r="L34" s="112">
        <v>2975</v>
      </c>
      <c r="M34" s="112">
        <v>2733</v>
      </c>
      <c r="N34" s="114">
        <v>420</v>
      </c>
      <c r="O34" s="114">
        <v>220</v>
      </c>
      <c r="P34" s="114">
        <v>200</v>
      </c>
    </row>
    <row r="35" spans="1:16" ht="15.75">
      <c r="A35" s="61" t="s">
        <v>11</v>
      </c>
      <c r="B35" s="112">
        <v>57565</v>
      </c>
      <c r="C35" s="112">
        <v>28851</v>
      </c>
      <c r="D35" s="112">
        <v>28714</v>
      </c>
      <c r="E35" s="114">
        <v>45600</v>
      </c>
      <c r="F35" s="114">
        <v>22837</v>
      </c>
      <c r="G35" s="114">
        <v>22763</v>
      </c>
      <c r="H35" s="112">
        <v>4476</v>
      </c>
      <c r="I35" s="112">
        <v>2279</v>
      </c>
      <c r="J35" s="112">
        <v>2197</v>
      </c>
      <c r="K35" s="112">
        <v>6919</v>
      </c>
      <c r="L35" s="112">
        <v>3447</v>
      </c>
      <c r="M35" s="112">
        <v>3472</v>
      </c>
      <c r="N35" s="114">
        <v>570</v>
      </c>
      <c r="O35" s="114">
        <v>288</v>
      </c>
      <c r="P35" s="114">
        <v>282</v>
      </c>
    </row>
    <row r="36" spans="1:16" ht="15.75">
      <c r="A36" s="61" t="s">
        <v>12</v>
      </c>
      <c r="B36" s="112">
        <v>71354</v>
      </c>
      <c r="C36" s="112">
        <v>35013</v>
      </c>
      <c r="D36" s="112">
        <v>36341</v>
      </c>
      <c r="E36" s="114">
        <v>53855</v>
      </c>
      <c r="F36" s="114">
        <v>26441</v>
      </c>
      <c r="G36" s="114">
        <v>27414</v>
      </c>
      <c r="H36" s="112">
        <v>5394</v>
      </c>
      <c r="I36" s="112">
        <v>2649</v>
      </c>
      <c r="J36" s="112">
        <v>2745</v>
      </c>
      <c r="K36" s="112">
        <v>11142</v>
      </c>
      <c r="L36" s="112">
        <v>5456</v>
      </c>
      <c r="M36" s="112">
        <v>5686</v>
      </c>
      <c r="N36" s="114">
        <v>963</v>
      </c>
      <c r="O36" s="114">
        <v>467</v>
      </c>
      <c r="P36" s="114">
        <v>496</v>
      </c>
    </row>
    <row r="37" spans="1:16" ht="15.75">
      <c r="A37" s="61" t="s">
        <v>13</v>
      </c>
      <c r="B37" s="112">
        <v>87756</v>
      </c>
      <c r="C37" s="112">
        <v>43948</v>
      </c>
      <c r="D37" s="112">
        <v>43808</v>
      </c>
      <c r="E37" s="114">
        <v>65208</v>
      </c>
      <c r="F37" s="114">
        <v>32594</v>
      </c>
      <c r="G37" s="114">
        <v>32614</v>
      </c>
      <c r="H37" s="112">
        <v>6479</v>
      </c>
      <c r="I37" s="112">
        <v>3245</v>
      </c>
      <c r="J37" s="112">
        <v>3234</v>
      </c>
      <c r="K37" s="112">
        <v>14733</v>
      </c>
      <c r="L37" s="112">
        <v>7438</v>
      </c>
      <c r="M37" s="112">
        <v>7295</v>
      </c>
      <c r="N37" s="114">
        <v>1336</v>
      </c>
      <c r="O37" s="114">
        <v>671</v>
      </c>
      <c r="P37" s="114">
        <v>665</v>
      </c>
    </row>
    <row r="38" spans="1:16" ht="15.75">
      <c r="A38" s="61" t="s">
        <v>14</v>
      </c>
      <c r="B38" s="112">
        <v>101750</v>
      </c>
      <c r="C38" s="112">
        <v>52450</v>
      </c>
      <c r="D38" s="112">
        <v>49300</v>
      </c>
      <c r="E38" s="114">
        <v>76978</v>
      </c>
      <c r="F38" s="114">
        <v>39459</v>
      </c>
      <c r="G38" s="114">
        <v>37519</v>
      </c>
      <c r="H38" s="112">
        <v>7791</v>
      </c>
      <c r="I38" s="112">
        <v>3913</v>
      </c>
      <c r="J38" s="112">
        <v>3878</v>
      </c>
      <c r="K38" s="112">
        <v>15614</v>
      </c>
      <c r="L38" s="112">
        <v>8322</v>
      </c>
      <c r="M38" s="112">
        <v>7292</v>
      </c>
      <c r="N38" s="114">
        <v>1367</v>
      </c>
      <c r="O38" s="114">
        <v>756</v>
      </c>
      <c r="P38" s="114">
        <v>611</v>
      </c>
    </row>
    <row r="39" spans="1:16" ht="15.75">
      <c r="A39" s="61" t="s">
        <v>15</v>
      </c>
      <c r="B39" s="112">
        <v>100655</v>
      </c>
      <c r="C39" s="112">
        <v>52481</v>
      </c>
      <c r="D39" s="112">
        <v>48174</v>
      </c>
      <c r="E39" s="114">
        <v>77191</v>
      </c>
      <c r="F39" s="114">
        <v>39929</v>
      </c>
      <c r="G39" s="114">
        <v>37262</v>
      </c>
      <c r="H39" s="112">
        <v>8215</v>
      </c>
      <c r="I39" s="112">
        <v>4209</v>
      </c>
      <c r="J39" s="112">
        <v>4006</v>
      </c>
      <c r="K39" s="112">
        <v>14024</v>
      </c>
      <c r="L39" s="112">
        <v>7661</v>
      </c>
      <c r="M39" s="112">
        <v>6363</v>
      </c>
      <c r="N39" s="114">
        <v>1225</v>
      </c>
      <c r="O39" s="114">
        <v>682</v>
      </c>
      <c r="P39" s="114">
        <v>543</v>
      </c>
    </row>
    <row r="40" spans="1:16" ht="15.75">
      <c r="A40" s="61" t="s">
        <v>16</v>
      </c>
      <c r="B40" s="112">
        <v>89453</v>
      </c>
      <c r="C40" s="112">
        <v>46057</v>
      </c>
      <c r="D40" s="112">
        <v>43396</v>
      </c>
      <c r="E40" s="114">
        <v>69552</v>
      </c>
      <c r="F40" s="114">
        <v>35518</v>
      </c>
      <c r="G40" s="114">
        <v>34034</v>
      </c>
      <c r="H40" s="112">
        <v>7622</v>
      </c>
      <c r="I40" s="112">
        <v>3973</v>
      </c>
      <c r="J40" s="112">
        <v>3649</v>
      </c>
      <c r="K40" s="112">
        <v>11208</v>
      </c>
      <c r="L40" s="112">
        <v>5957</v>
      </c>
      <c r="M40" s="112">
        <v>5251</v>
      </c>
      <c r="N40" s="114">
        <v>1071</v>
      </c>
      <c r="O40" s="114">
        <v>609</v>
      </c>
      <c r="P40" s="114">
        <v>462</v>
      </c>
    </row>
    <row r="41" spans="1:16" ht="15.75">
      <c r="A41" s="61" t="s">
        <v>17</v>
      </c>
      <c r="B41" s="112">
        <v>79665</v>
      </c>
      <c r="C41" s="112">
        <v>40033</v>
      </c>
      <c r="D41" s="112">
        <v>39632</v>
      </c>
      <c r="E41" s="114">
        <v>61971</v>
      </c>
      <c r="F41" s="114">
        <v>30979</v>
      </c>
      <c r="G41" s="114">
        <v>30992</v>
      </c>
      <c r="H41" s="112">
        <v>6965</v>
      </c>
      <c r="I41" s="112">
        <v>3448</v>
      </c>
      <c r="J41" s="112">
        <v>3517</v>
      </c>
      <c r="K41" s="112">
        <v>9828</v>
      </c>
      <c r="L41" s="112">
        <v>5115</v>
      </c>
      <c r="M41" s="112">
        <v>4713</v>
      </c>
      <c r="N41" s="114">
        <v>901</v>
      </c>
      <c r="O41" s="114">
        <v>491</v>
      </c>
      <c r="P41" s="114">
        <v>410</v>
      </c>
    </row>
    <row r="42" spans="1:16" ht="15.75">
      <c r="A42" s="61" t="s">
        <v>18</v>
      </c>
      <c r="B42" s="112">
        <v>68487</v>
      </c>
      <c r="C42" s="112">
        <v>33888</v>
      </c>
      <c r="D42" s="112">
        <v>34599</v>
      </c>
      <c r="E42" s="114">
        <v>53303</v>
      </c>
      <c r="F42" s="114">
        <v>26220</v>
      </c>
      <c r="G42" s="114">
        <v>27083</v>
      </c>
      <c r="H42" s="112">
        <v>5999</v>
      </c>
      <c r="I42" s="112">
        <v>2966</v>
      </c>
      <c r="J42" s="112">
        <v>3033</v>
      </c>
      <c r="K42" s="112">
        <v>8515</v>
      </c>
      <c r="L42" s="112">
        <v>4333</v>
      </c>
      <c r="M42" s="112">
        <v>4182</v>
      </c>
      <c r="N42" s="114">
        <v>670</v>
      </c>
      <c r="O42" s="114">
        <v>369</v>
      </c>
      <c r="P42" s="114">
        <v>301</v>
      </c>
    </row>
    <row r="43" spans="1:16" ht="15.75">
      <c r="A43" s="61" t="s">
        <v>19</v>
      </c>
      <c r="B43" s="112">
        <v>57505</v>
      </c>
      <c r="C43" s="112">
        <v>28382</v>
      </c>
      <c r="D43" s="112">
        <v>29123</v>
      </c>
      <c r="E43" s="114">
        <v>45085</v>
      </c>
      <c r="F43" s="114">
        <v>22099</v>
      </c>
      <c r="G43" s="114">
        <v>22986</v>
      </c>
      <c r="H43" s="112">
        <v>5059</v>
      </c>
      <c r="I43" s="112">
        <v>2555</v>
      </c>
      <c r="J43" s="112">
        <v>2504</v>
      </c>
      <c r="K43" s="112">
        <v>6818</v>
      </c>
      <c r="L43" s="112">
        <v>3452</v>
      </c>
      <c r="M43" s="112">
        <v>3366</v>
      </c>
      <c r="N43" s="114">
        <v>543</v>
      </c>
      <c r="O43" s="114">
        <v>276</v>
      </c>
      <c r="P43" s="114">
        <v>267</v>
      </c>
    </row>
    <row r="44" spans="1:16" ht="15.75">
      <c r="A44" s="61" t="s">
        <v>20</v>
      </c>
      <c r="B44" s="112">
        <v>50833</v>
      </c>
      <c r="C44" s="112">
        <v>24534</v>
      </c>
      <c r="D44" s="112">
        <v>26299</v>
      </c>
      <c r="E44" s="114">
        <v>39996</v>
      </c>
      <c r="F44" s="114">
        <v>19119</v>
      </c>
      <c r="G44" s="114">
        <v>20877</v>
      </c>
      <c r="H44" s="112">
        <v>4631</v>
      </c>
      <c r="I44" s="112">
        <v>2252</v>
      </c>
      <c r="J44" s="112">
        <v>2379</v>
      </c>
      <c r="K44" s="112">
        <v>5722</v>
      </c>
      <c r="L44" s="112">
        <v>2920</v>
      </c>
      <c r="M44" s="112">
        <v>2802</v>
      </c>
      <c r="N44" s="114">
        <v>484</v>
      </c>
      <c r="O44" s="114">
        <v>243</v>
      </c>
      <c r="P44" s="114">
        <v>241</v>
      </c>
    </row>
    <row r="45" spans="1:16" ht="15.75">
      <c r="A45" s="61" t="s">
        <v>21</v>
      </c>
      <c r="B45" s="112">
        <v>40200</v>
      </c>
      <c r="C45" s="112">
        <v>19038</v>
      </c>
      <c r="D45" s="112">
        <v>21162</v>
      </c>
      <c r="E45" s="114">
        <v>32354</v>
      </c>
      <c r="F45" s="114">
        <v>15208</v>
      </c>
      <c r="G45" s="114">
        <v>17146</v>
      </c>
      <c r="H45" s="112">
        <v>3529</v>
      </c>
      <c r="I45" s="112">
        <v>1682</v>
      </c>
      <c r="J45" s="112">
        <v>1847</v>
      </c>
      <c r="K45" s="112">
        <v>3934</v>
      </c>
      <c r="L45" s="112">
        <v>1965</v>
      </c>
      <c r="M45" s="112">
        <v>1969</v>
      </c>
      <c r="N45" s="114">
        <v>383</v>
      </c>
      <c r="O45" s="114">
        <v>183</v>
      </c>
      <c r="P45" s="114">
        <v>200</v>
      </c>
    </row>
    <row r="46" spans="1:16" ht="15.75">
      <c r="A46" s="61" t="s">
        <v>22</v>
      </c>
      <c r="B46" s="112">
        <v>29572</v>
      </c>
      <c r="C46" s="112">
        <v>13228</v>
      </c>
      <c r="D46" s="112">
        <v>16344</v>
      </c>
      <c r="E46" s="114">
        <v>23601</v>
      </c>
      <c r="F46" s="114">
        <v>10486</v>
      </c>
      <c r="G46" s="114">
        <v>13115</v>
      </c>
      <c r="H46" s="112">
        <v>2878</v>
      </c>
      <c r="I46" s="112">
        <v>1318</v>
      </c>
      <c r="J46" s="112">
        <v>1560</v>
      </c>
      <c r="K46" s="112">
        <v>2811</v>
      </c>
      <c r="L46" s="112">
        <v>1285</v>
      </c>
      <c r="M46" s="112">
        <v>1526</v>
      </c>
      <c r="N46" s="114">
        <v>282</v>
      </c>
      <c r="O46" s="114">
        <v>139</v>
      </c>
      <c r="P46" s="114">
        <v>143</v>
      </c>
    </row>
    <row r="47" spans="1:16" ht="15.75">
      <c r="A47" s="61" t="s">
        <v>23</v>
      </c>
      <c r="B47" s="112">
        <v>24743</v>
      </c>
      <c r="C47" s="112">
        <v>9987</v>
      </c>
      <c r="D47" s="112">
        <v>14756</v>
      </c>
      <c r="E47" s="114">
        <v>20137</v>
      </c>
      <c r="F47" s="114">
        <v>8022</v>
      </c>
      <c r="G47" s="114">
        <v>12115</v>
      </c>
      <c r="H47" s="112">
        <v>2059</v>
      </c>
      <c r="I47" s="112">
        <v>903</v>
      </c>
      <c r="J47" s="112">
        <v>1156</v>
      </c>
      <c r="K47" s="112">
        <v>2338</v>
      </c>
      <c r="L47" s="112">
        <v>971</v>
      </c>
      <c r="M47" s="112">
        <v>1367</v>
      </c>
      <c r="N47" s="114">
        <v>209</v>
      </c>
      <c r="O47" s="114">
        <v>91</v>
      </c>
      <c r="P47" s="114">
        <v>118</v>
      </c>
    </row>
    <row r="48" spans="1:16" ht="16.5" thickBot="1">
      <c r="A48" s="86" t="s">
        <v>24</v>
      </c>
      <c r="B48" s="112">
        <v>23109</v>
      </c>
      <c r="C48" s="112">
        <v>7423</v>
      </c>
      <c r="D48" s="112">
        <v>15686</v>
      </c>
      <c r="E48" s="114">
        <v>19036</v>
      </c>
      <c r="F48" s="114">
        <v>5964</v>
      </c>
      <c r="G48" s="114">
        <v>13072</v>
      </c>
      <c r="H48" s="112">
        <v>1834</v>
      </c>
      <c r="I48" s="112">
        <v>648</v>
      </c>
      <c r="J48" s="112">
        <v>1186</v>
      </c>
      <c r="K48" s="112">
        <v>2073</v>
      </c>
      <c r="L48" s="112">
        <v>744</v>
      </c>
      <c r="M48" s="112">
        <v>1329</v>
      </c>
      <c r="N48" s="114">
        <v>166</v>
      </c>
      <c r="O48" s="114">
        <v>67</v>
      </c>
      <c r="P48" s="114">
        <v>99</v>
      </c>
    </row>
    <row r="49" spans="13:16" ht="15.75" thickTop="1">
      <c r="M49" t="s">
        <v>55</v>
      </c>
      <c r="P49" s="73"/>
    </row>
  </sheetData>
  <sheetProtection/>
  <mergeCells count="7">
    <mergeCell ref="N28:P28"/>
    <mergeCell ref="A3:E3"/>
    <mergeCell ref="B23:E23"/>
    <mergeCell ref="B28:D28"/>
    <mergeCell ref="E28:G28"/>
    <mergeCell ref="H28:J28"/>
    <mergeCell ref="K28:M28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Usuario de Microsoft Office</cp:lastModifiedBy>
  <dcterms:created xsi:type="dcterms:W3CDTF">2011-02-11T12:27:32Z</dcterms:created>
  <dcterms:modified xsi:type="dcterms:W3CDTF">2021-03-30T20:30:00Z</dcterms:modified>
  <cp:category/>
  <cp:version/>
  <cp:contentType/>
  <cp:contentStatus/>
</cp:coreProperties>
</file>