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enelcom.sharepoint.com/sites/MedioAmbienteyCalidadBaleares2/Control Documental/2023 (en procès)/Eivissa/Control documental atmosfera 2023 Eivissa/"/>
    </mc:Choice>
  </mc:AlternateContent>
  <xr:revisionPtr revIDLastSave="1" documentId="13_ncr:1_{D077313E-CF87-42BD-934F-88D42F673F4A}" xr6:coauthVersionLast="47" xr6:coauthVersionMax="47" xr10:uidLastSave="{D4704D63-0E8F-4583-8BF6-93592F4C00E4}"/>
  <bookViews>
    <workbookView xWindow="-110" yWindow="-110" windowWidth="19420" windowHeight="10420" xr2:uid="{00000000-000D-0000-FFFF-FFFF00000000}"/>
  </bookViews>
  <sheets>
    <sheet name="Eiviss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86" i="1" l="1"/>
  <c r="T88" i="1"/>
  <c r="S88" i="1"/>
  <c r="R88" i="1"/>
  <c r="Q88" i="1"/>
  <c r="P88" i="1"/>
  <c r="O88" i="1"/>
  <c r="N88" i="1"/>
  <c r="M88" i="1"/>
  <c r="L88" i="1"/>
  <c r="K88" i="1"/>
  <c r="J88" i="1"/>
  <c r="I88" i="1"/>
  <c r="T87" i="1"/>
  <c r="S87" i="1"/>
  <c r="R87" i="1"/>
  <c r="Q87" i="1"/>
  <c r="P87" i="1"/>
  <c r="O87" i="1"/>
  <c r="N87" i="1"/>
  <c r="M87" i="1"/>
  <c r="L87" i="1"/>
  <c r="K87" i="1"/>
  <c r="J87" i="1"/>
  <c r="I87" i="1"/>
  <c r="T80" i="1"/>
  <c r="S80" i="1"/>
  <c r="R80" i="1"/>
  <c r="Q80" i="1"/>
  <c r="P80" i="1"/>
  <c r="O80" i="1"/>
  <c r="N80" i="1"/>
  <c r="M80" i="1"/>
  <c r="L80" i="1"/>
  <c r="K80" i="1"/>
  <c r="J80" i="1"/>
  <c r="I80" i="1"/>
  <c r="T79" i="1"/>
  <c r="S79" i="1"/>
  <c r="R79" i="1"/>
  <c r="Q79" i="1"/>
  <c r="P79" i="1"/>
  <c r="O79" i="1"/>
  <c r="N79" i="1"/>
  <c r="M79" i="1"/>
  <c r="L79" i="1"/>
  <c r="K79" i="1"/>
  <c r="J79" i="1"/>
  <c r="I79" i="1"/>
  <c r="T78" i="1"/>
  <c r="S78" i="1"/>
  <c r="R78" i="1"/>
  <c r="Q78" i="1"/>
  <c r="P78" i="1"/>
  <c r="O78" i="1"/>
  <c r="N78" i="1"/>
  <c r="M78" i="1"/>
  <c r="L78" i="1"/>
  <c r="K78" i="1"/>
  <c r="J78" i="1"/>
  <c r="I78" i="1"/>
  <c r="T77" i="1"/>
  <c r="S77" i="1"/>
  <c r="R77" i="1"/>
  <c r="Q77" i="1"/>
  <c r="P77" i="1"/>
  <c r="O77" i="1"/>
  <c r="N77" i="1"/>
  <c r="M77" i="1"/>
  <c r="L77" i="1"/>
  <c r="K77" i="1"/>
  <c r="J77" i="1"/>
  <c r="I77" i="1"/>
  <c r="T76" i="1"/>
  <c r="S76" i="1"/>
  <c r="R76" i="1"/>
  <c r="Q76" i="1"/>
  <c r="P76" i="1"/>
  <c r="O76" i="1"/>
  <c r="N76" i="1"/>
  <c r="M76" i="1"/>
  <c r="L76" i="1"/>
  <c r="K76" i="1"/>
  <c r="J76" i="1"/>
  <c r="I76" i="1"/>
  <c r="T75" i="1"/>
  <c r="S75" i="1"/>
  <c r="R75" i="1"/>
  <c r="Q75" i="1"/>
  <c r="P75" i="1"/>
  <c r="O75" i="1"/>
  <c r="N75" i="1"/>
  <c r="M75" i="1"/>
  <c r="L75" i="1"/>
  <c r="K75" i="1"/>
  <c r="J75" i="1"/>
  <c r="I75" i="1"/>
  <c r="T74" i="1"/>
  <c r="S74" i="1"/>
  <c r="R74" i="1"/>
  <c r="Q74" i="1"/>
  <c r="P74" i="1"/>
  <c r="O74" i="1"/>
  <c r="N74" i="1"/>
  <c r="M74" i="1"/>
  <c r="L74" i="1"/>
  <c r="K74" i="1"/>
  <c r="J74" i="1"/>
  <c r="I74" i="1"/>
  <c r="T73" i="1"/>
  <c r="S73" i="1"/>
  <c r="R73" i="1"/>
  <c r="Q73" i="1"/>
  <c r="P73" i="1"/>
  <c r="O73" i="1"/>
  <c r="N73" i="1"/>
  <c r="M73" i="1"/>
  <c r="L73" i="1"/>
  <c r="K73" i="1"/>
  <c r="J73" i="1"/>
  <c r="I73" i="1"/>
  <c r="T72" i="1"/>
  <c r="S72" i="1"/>
  <c r="R72" i="1"/>
  <c r="Q72" i="1"/>
  <c r="P72" i="1"/>
  <c r="O72" i="1"/>
  <c r="N72" i="1"/>
  <c r="M72" i="1"/>
  <c r="L72" i="1"/>
  <c r="K72" i="1"/>
  <c r="J72" i="1"/>
  <c r="I72" i="1"/>
  <c r="T71" i="1"/>
  <c r="S71" i="1"/>
  <c r="R71" i="1"/>
  <c r="Q71" i="1"/>
  <c r="P71" i="1"/>
  <c r="O71" i="1"/>
  <c r="N71" i="1"/>
  <c r="M71" i="1"/>
  <c r="L71" i="1"/>
  <c r="K71" i="1"/>
  <c r="J71" i="1"/>
  <c r="I71" i="1"/>
  <c r="T70" i="1"/>
  <c r="S70" i="1"/>
  <c r="R70" i="1"/>
  <c r="Q70" i="1"/>
  <c r="P70" i="1"/>
  <c r="O70" i="1"/>
  <c r="N70" i="1"/>
  <c r="M70" i="1"/>
  <c r="L70" i="1"/>
  <c r="K70" i="1"/>
  <c r="J70" i="1"/>
  <c r="I70" i="1"/>
  <c r="T69" i="1"/>
  <c r="S69" i="1"/>
  <c r="R69" i="1"/>
  <c r="Q69" i="1"/>
  <c r="P69" i="1"/>
  <c r="O69" i="1"/>
  <c r="N69" i="1"/>
  <c r="M69" i="1"/>
  <c r="L69" i="1"/>
  <c r="K69" i="1"/>
  <c r="J69" i="1"/>
  <c r="I69" i="1"/>
  <c r="T68" i="1"/>
  <c r="S68" i="1"/>
  <c r="R68" i="1"/>
  <c r="Q68" i="1"/>
  <c r="P68" i="1"/>
  <c r="O68" i="1"/>
  <c r="N68" i="1"/>
  <c r="M68" i="1"/>
  <c r="L68" i="1"/>
  <c r="K68" i="1"/>
  <c r="J68" i="1"/>
  <c r="I68" i="1"/>
  <c r="U68" i="1" l="1"/>
  <c r="U72" i="1"/>
  <c r="U73" i="1"/>
  <c r="U74" i="1"/>
  <c r="U75" i="1"/>
  <c r="U87" i="1"/>
  <c r="U80" i="1"/>
  <c r="U88" i="1"/>
  <c r="U70" i="1"/>
  <c r="U71" i="1"/>
  <c r="U76" i="1"/>
  <c r="U77" i="1"/>
  <c r="U78" i="1"/>
  <c r="U79" i="1"/>
  <c r="U6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Clara OLIVER</author>
    <author>Oliver Duran, Clara (EXTERNO ECA)</author>
  </authors>
  <commentList>
    <comment ref="L27" authorId="0" shapeId="0" xr:uid="{F5B25DDD-3BAB-400D-B599-6551FBA1B6D7}">
      <text>
        <r>
          <rPr>
            <b/>
            <sz val="9"/>
            <color indexed="81"/>
            <rFont val="Tahoma"/>
            <family val="2"/>
          </rPr>
          <t>Clara OLIVER:</t>
        </r>
        <r>
          <rPr>
            <sz val="9"/>
            <color indexed="81"/>
            <rFont val="Tahoma"/>
            <family val="2"/>
          </rPr>
          <t xml:space="preserve">
Se aplica recta y=x según acordado por tratarse de un nuevo analizador, hasta NGC2</t>
        </r>
      </text>
    </comment>
    <comment ref="L56" authorId="1" shapeId="0" xr:uid="{F69BA7F9-A85D-4462-9AFC-54916DD08DBA}">
      <text>
        <r>
          <rPr>
            <b/>
            <sz val="9"/>
            <color indexed="81"/>
            <rFont val="Tahoma"/>
            <family val="2"/>
          </rPr>
          <t>Oliver Duran, Clara (EXTERNO ECA):</t>
        </r>
        <r>
          <rPr>
            <sz val="9"/>
            <color indexed="81"/>
            <rFont val="Tahoma"/>
            <family val="2"/>
          </rPr>
          <t xml:space="preserve">
Se realiza unicamente ensayo funcional por problemas con la diluidora de la OCA. Se acuerda con SCCA no arrancar el grupo para nuevas pruebas. Se mantiene y=x desde el cambio de analizador para el desdoblamiento BW8/BW9</t>
        </r>
      </text>
    </comment>
  </commentList>
</comments>
</file>

<file path=xl/sharedStrings.xml><?xml version="1.0" encoding="utf-8"?>
<sst xmlns="http://schemas.openxmlformats.org/spreadsheetml/2006/main" count="202" uniqueCount="53">
  <si>
    <t xml:space="preserve">horàries &gt;  200% VLE </t>
  </si>
  <si>
    <t>diàries  &gt; 110% VLE</t>
  </si>
  <si>
    <t>mensuals  &gt;   VLE</t>
  </si>
  <si>
    <t>Funcions de calibració</t>
  </si>
  <si>
    <t>SO2</t>
  </si>
  <si>
    <t>NOx</t>
  </si>
  <si>
    <t>Grup</t>
  </si>
  <si>
    <t>Pendent</t>
  </si>
  <si>
    <t>Offset</t>
  </si>
  <si>
    <t>Informe</t>
  </si>
  <si>
    <t>Aplicació</t>
  </si>
  <si>
    <t>CO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</si>
  <si>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</si>
  <si>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</si>
  <si>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</si>
  <si>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</si>
  <si>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</si>
  <si>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</si>
  <si>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</si>
  <si>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</si>
  <si>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</si>
  <si>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</si>
  <si>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</si>
  <si>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</si>
  <si>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TG5</t>
  </si>
  <si>
    <t>Contaminant</t>
  </si>
  <si>
    <t>Comentaris</t>
  </si>
  <si>
    <t>TG6A</t>
  </si>
  <si>
    <t>TG6B</t>
  </si>
  <si>
    <t>TG7A</t>
  </si>
  <si>
    <t>TG7B</t>
  </si>
  <si>
    <t>BW8</t>
  </si>
  <si>
    <t>BW9</t>
  </si>
  <si>
    <t>PST</t>
  </si>
  <si>
    <t>TG6</t>
  </si>
  <si>
    <t>TG7</t>
  </si>
  <si>
    <t>MAN 1</t>
  </si>
  <si>
    <t>MAN 4</t>
  </si>
  <si>
    <t>MAN 3</t>
  </si>
  <si>
    <t>MAN 2</t>
  </si>
  <si>
    <t>Exent de mesura en continu</t>
  </si>
  <si>
    <t>Hores anuals funcionament gasoil&lt; 500</t>
  </si>
  <si>
    <t>NOX</t>
  </si>
  <si>
    <t>No aplicació de VLE con funcionament gas natural a cargas &lt;70%</t>
  </si>
  <si>
    <t>TG1</t>
  </si>
  <si>
    <t>GE</t>
  </si>
  <si>
    <t>TG2</t>
  </si>
  <si>
    <t>TG3</t>
  </si>
  <si>
    <t>TG4</t>
  </si>
  <si>
    <t>-</t>
  </si>
  <si>
    <t>Hores de funcionament 2023</t>
  </si>
  <si>
    <t>Superacions enregistrades 2023</t>
  </si>
  <si>
    <t>Hores de funcionament Formentera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</si>
</sst>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u/>
      <sz val="11"/>
      <color rgb="FF1F497D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9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7" fillId="0" borderId="2" xfId="1" applyFont="1" applyFill="1" applyBorder="1"/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2" fontId="0" fillId="0" borderId="2" xfId="0" applyNumberFormat="1" applyBorder="1"/>
    <xf numFmtId="0" fontId="7" fillId="0" borderId="2" xfId="1" applyFont="1" applyFill="1" applyBorder="1" applyAlignment="1">
      <alignment vertical="center"/>
    </xf>
    <xf numFmtId="2" fontId="7" fillId="4" borderId="2" xfId="1" applyNumberFormat="1" applyFont="1" applyFill="1" applyBorder="1"/>
    <xf numFmtId="14" fontId="7" fillId="4" borderId="2" xfId="1" applyNumberFormat="1" applyFont="1" applyFill="1" applyBorder="1"/>
    <xf numFmtId="164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vertical="center"/>
    </xf>
    <xf numFmtId="2" fontId="7" fillId="0" borderId="2" xfId="1" applyNumberFormat="1" applyFont="1" applyFill="1" applyBorder="1" applyAlignment="1">
      <alignment horizontal="right"/>
    </xf>
    <xf numFmtId="2" fontId="7" fillId="0" borderId="2" xfId="0" applyNumberFormat="1" applyFont="1" applyBorder="1" applyAlignment="1">
      <alignment vertical="center"/>
    </xf>
    <xf numFmtId="14" fontId="7" fillId="4" borderId="2" xfId="1" applyNumberFormat="1" applyFont="1" applyFill="1" applyBorder="1" applyAlignment="1">
      <alignment horizontal="center"/>
    </xf>
    <xf numFmtId="14" fontId="7" fillId="4" borderId="2" xfId="1" applyNumberFormat="1" applyFont="1" applyFill="1" applyBorder="1" applyAlignment="1">
      <alignment horizontal="right"/>
    </xf>
    <xf numFmtId="2" fontId="7" fillId="5" borderId="2" xfId="1" applyNumberFormat="1" applyFont="1" applyFill="1" applyBorder="1"/>
    <xf numFmtId="14" fontId="7" fillId="5" borderId="2" xfId="1" applyNumberFormat="1" applyFont="1" applyFill="1" applyBorder="1"/>
    <xf numFmtId="0" fontId="7" fillId="0" borderId="2" xfId="0" applyFont="1" applyBorder="1"/>
    <xf numFmtId="2" fontId="7" fillId="0" borderId="2" xfId="0" applyNumberFormat="1" applyFont="1" applyBorder="1" applyAlignment="1">
      <alignment horizontal="right"/>
    </xf>
    <xf numFmtId="2" fontId="10" fillId="5" borderId="2" xfId="1" applyNumberFormat="1" applyFont="1" applyFill="1" applyBorder="1" applyAlignment="1">
      <alignment horizontal="right"/>
    </xf>
    <xf numFmtId="14" fontId="10" fillId="5" borderId="2" xfId="1" applyNumberFormat="1" applyFont="1" applyFill="1" applyBorder="1"/>
    <xf numFmtId="2" fontId="7" fillId="5" borderId="2" xfId="1" applyNumberFormat="1" applyFont="1" applyFill="1" applyBorder="1" applyAlignment="1">
      <alignment horizontal="right"/>
    </xf>
    <xf numFmtId="14" fontId="7" fillId="5" borderId="2" xfId="1" applyNumberFormat="1" applyFont="1" applyFill="1" applyBorder="1" applyAlignment="1">
      <alignment horizontal="right"/>
    </xf>
    <xf numFmtId="0" fontId="0" fillId="0" borderId="2" xfId="0" applyBorder="1"/>
    <xf numFmtId="0" fontId="7" fillId="5" borderId="2" xfId="0" applyFont="1" applyFill="1" applyBorder="1" applyAlignment="1">
      <alignment vertical="center"/>
    </xf>
    <xf numFmtId="2" fontId="7" fillId="5" borderId="2" xfId="0" applyNumberFormat="1" applyFont="1" applyFill="1" applyBorder="1" applyAlignment="1">
      <alignment horizontal="right"/>
    </xf>
    <xf numFmtId="2" fontId="7" fillId="4" borderId="2" xfId="1" applyNumberFormat="1" applyFont="1" applyFill="1" applyBorder="1" applyAlignment="1">
      <alignment horizontal="right"/>
    </xf>
    <xf numFmtId="2" fontId="7" fillId="0" borderId="2" xfId="1" applyNumberFormat="1" applyFont="1" applyFill="1" applyBorder="1"/>
    <xf numFmtId="14" fontId="7" fillId="0" borderId="2" xfId="1" applyNumberFormat="1" applyFont="1" applyFill="1" applyBorder="1"/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7" fillId="0" borderId="12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2">
    <cellStyle name="Bueno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DATCOM\EST\BD%20PROD\UUFF_PROD23.xlsm" TargetMode="External"/><Relationship Id="rId1" Type="http://schemas.openxmlformats.org/officeDocument/2006/relationships/externalLinkPath" Target="file:///J:\DATCOM\EST\BD%20PROD\UUFF_PROD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tNom"/>
      <sheetName val="PBAnual"/>
      <sheetName val="PNAnual"/>
      <sheetName val="AuxAnual"/>
      <sheetName val="Consums"/>
      <sheetName val="Combustibles"/>
      <sheetName val="PCI"/>
      <sheetName val="CEB"/>
      <sheetName val="CEN"/>
      <sheetName val="CTUOF"/>
      <sheetName val="Arranques"/>
      <sheetName val="Dispars"/>
      <sheetName val="HFU"/>
      <sheetName val="EneIndForAnualGrup"/>
      <sheetName val="EneIndProAnualGrup"/>
      <sheetName val="EDisponible"/>
      <sheetName val="EProduible"/>
      <sheetName val="FDisp"/>
      <sheetName val="PotNomAgru"/>
      <sheetName val="PBAnualAgru"/>
      <sheetName val="PNAnualAgru"/>
      <sheetName val="AuxAnualAgru"/>
      <sheetName val="CKCAAgru"/>
      <sheetName val="CKFOAgru"/>
      <sheetName val="CLGOAgru"/>
      <sheetName val="CNGNAgru"/>
      <sheetName val="CEBAgru"/>
      <sheetName val="CENAgru"/>
      <sheetName val="ArranquesAgru"/>
      <sheetName val="DisparsAgru"/>
      <sheetName val="HFUAgru"/>
      <sheetName val="EIPAgru"/>
      <sheetName val="EIFAgru"/>
      <sheetName val="CTAgru"/>
      <sheetName val="CTCAAgru"/>
      <sheetName val="CTFOAgru"/>
      <sheetName val="CTGNAgru"/>
      <sheetName val="CTGOAgru"/>
      <sheetName val="EDisponibleAgru"/>
      <sheetName val="EProduibleAgru"/>
      <sheetName val="FDispAgru"/>
      <sheetName val="UUFF_PROD23"/>
      <sheetName val="EneIndFor"/>
      <sheetName val="EneIndPro"/>
      <sheetName val="Indis"/>
    </sheetNames>
    <definedNames>
      <definedName name="HFUFORM_GE" refersTo="='HFU'!$B$36:$Z$36"/>
      <definedName name="HFUFORMTG1" refersTo="='HFU'!$B$8:$Z$8"/>
      <definedName name="HFUIBIZBW8" refersTo="='HFU'!$B$9:$Z$9"/>
      <definedName name="HFUIBIZBW9" refersTo="='HFU'!$B$10:$Z$10"/>
      <definedName name="HFUIBIZMN1" refersTo="='HFU'!$B$11:$Z$11"/>
      <definedName name="HFUIBIZMN2" refersTo="='HFU'!$B$12:$Z$12"/>
      <definedName name="HFUIBIZMN3" refersTo="='HFU'!$B$13:$Z$13"/>
      <definedName name="HFUIBIZMN4" refersTo="='HFU'!$B$14:$Z$14"/>
      <definedName name="HFUIBIZTG1" refersTo="='HFU'!$B$15:$Z$15"/>
      <definedName name="HFUIBIZTG2" refersTo="='HFU'!$B$16:$Z$16"/>
      <definedName name="HFUIBIZTG3" refersTo="='HFU'!$B$17:$Z$17"/>
      <definedName name="HFUIBIZTG4" refersTo="='HFU'!$B$18:$Z$18"/>
      <definedName name="HFUIBIZTG5" refersTo="='HFU'!$B$38:$Z$38"/>
      <definedName name="HFUIBIZTG6" refersTo="='HFU'!$B$42:$Z$42"/>
      <definedName name="HFUIBIZTG7" refersTo="='HFU'!$B$43:$Z$43"/>
    </definedNames>
    <sheetDataSet>
      <sheetData sheetId="0">
        <row r="8">
          <cell r="B8">
            <v>11.5</v>
          </cell>
          <cell r="C8">
            <v>11.5</v>
          </cell>
          <cell r="D8">
            <v>11.5</v>
          </cell>
          <cell r="E8">
            <v>11.5</v>
          </cell>
          <cell r="F8">
            <v>11.5</v>
          </cell>
          <cell r="G8">
            <v>11.5</v>
          </cell>
          <cell r="H8">
            <v>11.5</v>
          </cell>
          <cell r="I8">
            <v>11.5</v>
          </cell>
          <cell r="J8">
            <v>11.5</v>
          </cell>
          <cell r="K8">
            <v>11.5</v>
          </cell>
          <cell r="L8">
            <v>11.5</v>
          </cell>
          <cell r="M8">
            <v>11.5</v>
          </cell>
        </row>
        <row r="9">
          <cell r="B9">
            <v>14.5</v>
          </cell>
          <cell r="C9">
            <v>14.5</v>
          </cell>
          <cell r="D9">
            <v>14.5</v>
          </cell>
          <cell r="E9">
            <v>14.5</v>
          </cell>
          <cell r="F9">
            <v>14.5</v>
          </cell>
          <cell r="G9">
            <v>14.5</v>
          </cell>
          <cell r="H9">
            <v>14.5</v>
          </cell>
          <cell r="I9">
            <v>14.5</v>
          </cell>
          <cell r="J9">
            <v>14.5</v>
          </cell>
          <cell r="K9">
            <v>14.5</v>
          </cell>
          <cell r="L9">
            <v>14.5</v>
          </cell>
          <cell r="M9">
            <v>14.5</v>
          </cell>
        </row>
        <row r="10">
          <cell r="B10">
            <v>14.5</v>
          </cell>
          <cell r="C10">
            <v>14.5</v>
          </cell>
          <cell r="D10">
            <v>14.5</v>
          </cell>
          <cell r="E10">
            <v>14.5</v>
          </cell>
          <cell r="F10">
            <v>14.5</v>
          </cell>
          <cell r="G10">
            <v>14.5</v>
          </cell>
          <cell r="H10">
            <v>14.5</v>
          </cell>
          <cell r="I10">
            <v>14.5</v>
          </cell>
          <cell r="J10">
            <v>14.5</v>
          </cell>
          <cell r="K10">
            <v>14.5</v>
          </cell>
          <cell r="L10">
            <v>14.5</v>
          </cell>
          <cell r="M10">
            <v>14.5</v>
          </cell>
        </row>
        <row r="11">
          <cell r="B11">
            <v>17.399999999999999</v>
          </cell>
          <cell r="C11">
            <v>17.399999999999999</v>
          </cell>
          <cell r="D11">
            <v>17.399999999999999</v>
          </cell>
          <cell r="E11">
            <v>17.399999999999999</v>
          </cell>
          <cell r="F11">
            <v>17.399999999999999</v>
          </cell>
          <cell r="G11">
            <v>17.399999999999999</v>
          </cell>
          <cell r="H11">
            <v>17.399999999999999</v>
          </cell>
          <cell r="I11">
            <v>17.399999999999999</v>
          </cell>
          <cell r="J11">
            <v>17.399999999999999</v>
          </cell>
          <cell r="K11">
            <v>17.399999999999999</v>
          </cell>
          <cell r="L11">
            <v>17.399999999999999</v>
          </cell>
          <cell r="M11">
            <v>17.399999999999999</v>
          </cell>
        </row>
        <row r="12">
          <cell r="B12">
            <v>17.399999999999999</v>
          </cell>
          <cell r="C12">
            <v>17.399999999999999</v>
          </cell>
          <cell r="D12">
            <v>17.399999999999999</v>
          </cell>
          <cell r="E12">
            <v>17.399999999999999</v>
          </cell>
          <cell r="F12">
            <v>17.399999999999999</v>
          </cell>
          <cell r="G12">
            <v>17.399999999999999</v>
          </cell>
          <cell r="H12">
            <v>17.399999999999999</v>
          </cell>
          <cell r="I12">
            <v>17.399999999999999</v>
          </cell>
          <cell r="J12">
            <v>17.399999999999999</v>
          </cell>
          <cell r="K12">
            <v>17.399999999999999</v>
          </cell>
          <cell r="L12">
            <v>17.399999999999999</v>
          </cell>
          <cell r="M12">
            <v>17.399999999999999</v>
          </cell>
        </row>
        <row r="13">
          <cell r="B13">
            <v>17.399999999999999</v>
          </cell>
          <cell r="C13">
            <v>17.399999999999999</v>
          </cell>
          <cell r="D13">
            <v>17.399999999999999</v>
          </cell>
          <cell r="E13">
            <v>17.399999999999999</v>
          </cell>
          <cell r="F13">
            <v>17.399999999999999</v>
          </cell>
          <cell r="G13">
            <v>17.399999999999999</v>
          </cell>
          <cell r="H13">
            <v>17.399999999999999</v>
          </cell>
          <cell r="I13">
            <v>17.399999999999999</v>
          </cell>
          <cell r="J13">
            <v>17.399999999999999</v>
          </cell>
          <cell r="K13">
            <v>17.399999999999999</v>
          </cell>
          <cell r="L13">
            <v>17.399999999999999</v>
          </cell>
          <cell r="M13">
            <v>17.399999999999999</v>
          </cell>
        </row>
        <row r="14">
          <cell r="B14">
            <v>17.399999999999999</v>
          </cell>
          <cell r="C14">
            <v>17.399999999999999</v>
          </cell>
          <cell r="D14">
            <v>17.399999999999999</v>
          </cell>
          <cell r="E14">
            <v>17.399999999999999</v>
          </cell>
          <cell r="F14">
            <v>17.399999999999999</v>
          </cell>
          <cell r="G14">
            <v>17.399999999999999</v>
          </cell>
          <cell r="H14">
            <v>17.399999999999999</v>
          </cell>
          <cell r="I14">
            <v>17.399999999999999</v>
          </cell>
          <cell r="J14">
            <v>17.399999999999999</v>
          </cell>
          <cell r="K14">
            <v>17.399999999999999</v>
          </cell>
          <cell r="L14">
            <v>17.399999999999999</v>
          </cell>
          <cell r="M14">
            <v>17.399999999999999</v>
          </cell>
        </row>
        <row r="15">
          <cell r="B15">
            <v>21.1</v>
          </cell>
          <cell r="C15">
            <v>21.1</v>
          </cell>
          <cell r="D15">
            <v>21.1</v>
          </cell>
          <cell r="E15">
            <v>21.1</v>
          </cell>
          <cell r="F15">
            <v>21.1</v>
          </cell>
          <cell r="G15">
            <v>21.1</v>
          </cell>
          <cell r="H15">
            <v>21.1</v>
          </cell>
          <cell r="I15">
            <v>21.1</v>
          </cell>
          <cell r="J15">
            <v>21.1</v>
          </cell>
          <cell r="K15">
            <v>21.1</v>
          </cell>
          <cell r="L15">
            <v>21.1</v>
          </cell>
          <cell r="M15">
            <v>21.1</v>
          </cell>
        </row>
        <row r="16">
          <cell r="B16">
            <v>11.5</v>
          </cell>
          <cell r="C16">
            <v>11.5</v>
          </cell>
          <cell r="D16">
            <v>11.5</v>
          </cell>
          <cell r="E16">
            <v>11.5</v>
          </cell>
          <cell r="F16">
            <v>11.5</v>
          </cell>
          <cell r="G16">
            <v>11.5</v>
          </cell>
          <cell r="H16">
            <v>11.5</v>
          </cell>
          <cell r="I16">
            <v>11.5</v>
          </cell>
          <cell r="J16">
            <v>11.5</v>
          </cell>
          <cell r="K16">
            <v>11.5</v>
          </cell>
          <cell r="L16">
            <v>11.5</v>
          </cell>
          <cell r="M16">
            <v>11.5</v>
          </cell>
        </row>
        <row r="17">
          <cell r="B17">
            <v>17.7</v>
          </cell>
          <cell r="C17">
            <v>17.7</v>
          </cell>
          <cell r="D17">
            <v>17.7</v>
          </cell>
          <cell r="E17">
            <v>17.7</v>
          </cell>
          <cell r="F17">
            <v>17.7</v>
          </cell>
          <cell r="G17">
            <v>17.7</v>
          </cell>
          <cell r="H17">
            <v>17.7</v>
          </cell>
          <cell r="I17">
            <v>17.7</v>
          </cell>
          <cell r="J17">
            <v>17.7</v>
          </cell>
          <cell r="K17">
            <v>17.7</v>
          </cell>
          <cell r="L17">
            <v>17.7</v>
          </cell>
          <cell r="M17">
            <v>17.7</v>
          </cell>
        </row>
        <row r="18">
          <cell r="B18">
            <v>17.7</v>
          </cell>
          <cell r="C18">
            <v>17.7</v>
          </cell>
          <cell r="D18">
            <v>17.7</v>
          </cell>
          <cell r="E18">
            <v>17.7</v>
          </cell>
          <cell r="F18">
            <v>17.7</v>
          </cell>
          <cell r="G18">
            <v>17.7</v>
          </cell>
          <cell r="H18">
            <v>17.7</v>
          </cell>
          <cell r="I18">
            <v>17.7</v>
          </cell>
          <cell r="J18">
            <v>17.7</v>
          </cell>
          <cell r="K18">
            <v>17.7</v>
          </cell>
          <cell r="L18">
            <v>17.7</v>
          </cell>
          <cell r="M18">
            <v>17.7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B38">
            <v>23</v>
          </cell>
          <cell r="C38">
            <v>23</v>
          </cell>
          <cell r="D38">
            <v>23</v>
          </cell>
          <cell r="E38">
            <v>23</v>
          </cell>
          <cell r="F38">
            <v>23</v>
          </cell>
          <cell r="G38">
            <v>23</v>
          </cell>
          <cell r="H38">
            <v>23</v>
          </cell>
          <cell r="I38">
            <v>23</v>
          </cell>
          <cell r="J38">
            <v>23</v>
          </cell>
          <cell r="K38">
            <v>23</v>
          </cell>
          <cell r="L38">
            <v>23</v>
          </cell>
          <cell r="M38">
            <v>23</v>
          </cell>
        </row>
        <row r="42">
          <cell r="B42">
            <v>48</v>
          </cell>
          <cell r="C42">
            <v>48</v>
          </cell>
          <cell r="D42">
            <v>48</v>
          </cell>
          <cell r="E42">
            <v>48</v>
          </cell>
          <cell r="F42">
            <v>48</v>
          </cell>
          <cell r="G42">
            <v>48</v>
          </cell>
          <cell r="H42">
            <v>48</v>
          </cell>
          <cell r="I42">
            <v>48</v>
          </cell>
          <cell r="J42">
            <v>48</v>
          </cell>
          <cell r="K42">
            <v>48</v>
          </cell>
          <cell r="L42">
            <v>48</v>
          </cell>
          <cell r="M42">
            <v>48</v>
          </cell>
        </row>
        <row r="43">
          <cell r="B43">
            <v>48</v>
          </cell>
          <cell r="C43">
            <v>48</v>
          </cell>
          <cell r="D43">
            <v>48</v>
          </cell>
          <cell r="E43">
            <v>48</v>
          </cell>
          <cell r="F43">
            <v>48</v>
          </cell>
          <cell r="G43">
            <v>48</v>
          </cell>
          <cell r="H43">
            <v>48</v>
          </cell>
          <cell r="I43">
            <v>48</v>
          </cell>
          <cell r="J43">
            <v>48</v>
          </cell>
          <cell r="K43">
            <v>48</v>
          </cell>
          <cell r="L43">
            <v>48</v>
          </cell>
          <cell r="M43">
            <v>48</v>
          </cell>
        </row>
      </sheetData>
      <sheetData sheetId="1">
        <row r="1">
          <cell r="B1">
            <v>0</v>
          </cell>
        </row>
        <row r="8">
          <cell r="B8">
            <v>156.488</v>
          </cell>
          <cell r="C8">
            <v>318.572</v>
          </cell>
          <cell r="D8">
            <v>304.34300000000002</v>
          </cell>
          <cell r="E8">
            <v>0</v>
          </cell>
          <cell r="F8">
            <v>87.567999999999998</v>
          </cell>
          <cell r="G8">
            <v>92.906000000000006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959.87699999999995</v>
          </cell>
          <cell r="O8">
            <v>156.488</v>
          </cell>
          <cell r="P8">
            <v>475.06</v>
          </cell>
          <cell r="Q8">
            <v>779.40300000000002</v>
          </cell>
          <cell r="R8">
            <v>779.40300000000002</v>
          </cell>
          <cell r="S8">
            <v>866.971</v>
          </cell>
          <cell r="T8">
            <v>959.87699999999995</v>
          </cell>
          <cell r="U8">
            <v>959.87699999999995</v>
          </cell>
          <cell r="V8">
            <v>959.87699999999995</v>
          </cell>
          <cell r="W8">
            <v>959.87699999999995</v>
          </cell>
          <cell r="X8">
            <v>959.87699999999995</v>
          </cell>
          <cell r="Y8">
            <v>959.87699999999995</v>
          </cell>
          <cell r="Z8">
            <v>959.87699999999995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14.727</v>
          </cell>
          <cell r="I9">
            <v>1686.934</v>
          </cell>
          <cell r="J9">
            <v>95.552999999999997</v>
          </cell>
          <cell r="K9">
            <v>338.22399999999999</v>
          </cell>
          <cell r="L9">
            <v>71.58</v>
          </cell>
          <cell r="M9">
            <v>0</v>
          </cell>
          <cell r="N9">
            <v>2207.018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14.727</v>
          </cell>
          <cell r="V9">
            <v>1701.6610000000001</v>
          </cell>
          <cell r="W9">
            <v>1797.2139999999999</v>
          </cell>
          <cell r="X9">
            <v>2135.4380000000001</v>
          </cell>
          <cell r="Y9">
            <v>2207.018</v>
          </cell>
          <cell r="Z9">
            <v>2207.018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13.503</v>
          </cell>
          <cell r="H10">
            <v>18.821000000000002</v>
          </cell>
          <cell r="I10">
            <v>1787.7270000000001</v>
          </cell>
          <cell r="J10">
            <v>394.48399999999998</v>
          </cell>
          <cell r="K10">
            <v>188.00200000000001</v>
          </cell>
          <cell r="L10">
            <v>0</v>
          </cell>
          <cell r="M10">
            <v>0</v>
          </cell>
          <cell r="N10">
            <v>2402.5370000000003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13.503</v>
          </cell>
          <cell r="U10">
            <v>32.323999999999998</v>
          </cell>
          <cell r="V10">
            <v>1820.0510000000002</v>
          </cell>
          <cell r="W10">
            <v>2214.5350000000003</v>
          </cell>
          <cell r="X10">
            <v>2402.5370000000003</v>
          </cell>
          <cell r="Y10">
            <v>2402.5370000000003</v>
          </cell>
          <cell r="Z10">
            <v>2402.5370000000003</v>
          </cell>
        </row>
        <row r="11">
          <cell r="B11">
            <v>1184.106</v>
          </cell>
          <cell r="C11">
            <v>2872.5659999999998</v>
          </cell>
          <cell r="D11">
            <v>1090.0630000000001</v>
          </cell>
          <cell r="E11">
            <v>1831.1610000000001</v>
          </cell>
          <cell r="F11">
            <v>4562.7539999999999</v>
          </cell>
          <cell r="G11">
            <v>7107.8810000000003</v>
          </cell>
          <cell r="H11">
            <v>9921.9089999999997</v>
          </cell>
          <cell r="I11">
            <v>10607.696</v>
          </cell>
          <cell r="J11">
            <v>8277.2999999999993</v>
          </cell>
          <cell r="K11">
            <v>6023.6310000000003</v>
          </cell>
          <cell r="L11">
            <v>2046.1469999999999</v>
          </cell>
          <cell r="M11">
            <v>2331.3649999999998</v>
          </cell>
          <cell r="N11">
            <v>57856.578999999998</v>
          </cell>
          <cell r="O11">
            <v>1184.106</v>
          </cell>
          <cell r="P11">
            <v>4056.6719999999996</v>
          </cell>
          <cell r="Q11">
            <v>5146.7349999999997</v>
          </cell>
          <cell r="R11">
            <v>6977.8959999999997</v>
          </cell>
          <cell r="S11">
            <v>11540.65</v>
          </cell>
          <cell r="T11">
            <v>18648.530999999999</v>
          </cell>
          <cell r="U11">
            <v>28570.44</v>
          </cell>
          <cell r="V11">
            <v>39178.135999999999</v>
          </cell>
          <cell r="W11">
            <v>47455.436000000002</v>
          </cell>
          <cell r="X11">
            <v>53479.067000000003</v>
          </cell>
          <cell r="Y11">
            <v>55525.214</v>
          </cell>
          <cell r="Z11">
            <v>57856.578999999998</v>
          </cell>
        </row>
        <row r="12">
          <cell r="B12">
            <v>2004.271</v>
          </cell>
          <cell r="C12">
            <v>5392.4669999999996</v>
          </cell>
          <cell r="D12">
            <v>1583.1289999999999</v>
          </cell>
          <cell r="E12">
            <v>2664.6889999999999</v>
          </cell>
          <cell r="F12">
            <v>5493.7139999999999</v>
          </cell>
          <cell r="G12">
            <v>7604.6480000000001</v>
          </cell>
          <cell r="H12">
            <v>9430.07</v>
          </cell>
          <cell r="I12">
            <v>9353.8960000000006</v>
          </cell>
          <cell r="J12">
            <v>9558.2029999999995</v>
          </cell>
          <cell r="K12">
            <v>475.31</v>
          </cell>
          <cell r="L12">
            <v>3236.3209999999999</v>
          </cell>
          <cell r="M12">
            <v>1660.934</v>
          </cell>
          <cell r="N12">
            <v>58457.651999999995</v>
          </cell>
          <cell r="O12">
            <v>2004.271</v>
          </cell>
          <cell r="P12">
            <v>7396.7379999999994</v>
          </cell>
          <cell r="Q12">
            <v>8979.8669999999984</v>
          </cell>
          <cell r="R12">
            <v>11644.555999999999</v>
          </cell>
          <cell r="S12">
            <v>17138.269999999997</v>
          </cell>
          <cell r="T12">
            <v>24742.917999999998</v>
          </cell>
          <cell r="U12">
            <v>34172.987999999998</v>
          </cell>
          <cell r="V12">
            <v>43526.883999999998</v>
          </cell>
          <cell r="W12">
            <v>53085.087</v>
          </cell>
          <cell r="X12">
            <v>53560.396999999997</v>
          </cell>
          <cell r="Y12">
            <v>56796.717999999993</v>
          </cell>
          <cell r="Z12">
            <v>58457.651999999995</v>
          </cell>
        </row>
        <row r="13">
          <cell r="B13">
            <v>556.67200000000003</v>
          </cell>
          <cell r="C13">
            <v>49.651000000000003</v>
          </cell>
          <cell r="D13">
            <v>222.43799999999999</v>
          </cell>
          <cell r="E13">
            <v>1798.451</v>
          </cell>
          <cell r="F13">
            <v>1632.3969999999999</v>
          </cell>
          <cell r="G13">
            <v>3244.1849999999999</v>
          </cell>
          <cell r="H13">
            <v>10778.432000000001</v>
          </cell>
          <cell r="I13">
            <v>10140.799999999999</v>
          </cell>
          <cell r="J13">
            <v>6182.1809999999996</v>
          </cell>
          <cell r="K13">
            <v>4829.799</v>
          </cell>
          <cell r="L13">
            <v>493.10700000000003</v>
          </cell>
          <cell r="M13">
            <v>248.67099999999999</v>
          </cell>
          <cell r="N13">
            <v>40176.784000000007</v>
          </cell>
          <cell r="O13">
            <v>556.67200000000003</v>
          </cell>
          <cell r="P13">
            <v>606.32299999999998</v>
          </cell>
          <cell r="Q13">
            <v>828.76099999999997</v>
          </cell>
          <cell r="R13">
            <v>2627.212</v>
          </cell>
          <cell r="S13">
            <v>4259.6090000000004</v>
          </cell>
          <cell r="T13">
            <v>7503.7939999999999</v>
          </cell>
          <cell r="U13">
            <v>18282.226000000002</v>
          </cell>
          <cell r="V13">
            <v>28423.026000000002</v>
          </cell>
          <cell r="W13">
            <v>34605.207000000002</v>
          </cell>
          <cell r="X13">
            <v>39435.006000000001</v>
          </cell>
          <cell r="Y13">
            <v>39928.113000000005</v>
          </cell>
          <cell r="Z13">
            <v>40176.784000000007</v>
          </cell>
        </row>
        <row r="14">
          <cell r="B14">
            <v>2106.4769999999999</v>
          </cell>
          <cell r="C14">
            <v>7297.83</v>
          </cell>
          <cell r="D14">
            <v>4253.99</v>
          </cell>
          <cell r="E14">
            <v>1648.64</v>
          </cell>
          <cell r="F14">
            <v>2113.3380000000002</v>
          </cell>
          <cell r="G14">
            <v>3805.2669999999998</v>
          </cell>
          <cell r="H14">
            <v>9111.3989999999994</v>
          </cell>
          <cell r="I14">
            <v>10806.464</v>
          </cell>
          <cell r="J14">
            <v>7755.2610000000004</v>
          </cell>
          <cell r="K14">
            <v>6349.2349999999997</v>
          </cell>
          <cell r="L14">
            <v>1103.0519999999999</v>
          </cell>
          <cell r="M14">
            <v>443.19600000000003</v>
          </cell>
          <cell r="N14">
            <v>56794.149000000005</v>
          </cell>
          <cell r="O14">
            <v>2106.4769999999999</v>
          </cell>
          <cell r="P14">
            <v>9404.3070000000007</v>
          </cell>
          <cell r="Q14">
            <v>13658.297</v>
          </cell>
          <cell r="R14">
            <v>15306.937</v>
          </cell>
          <cell r="S14">
            <v>17420.275000000001</v>
          </cell>
          <cell r="T14">
            <v>21225.542000000001</v>
          </cell>
          <cell r="U14">
            <v>30336.940999999999</v>
          </cell>
          <cell r="V14">
            <v>41143.404999999999</v>
          </cell>
          <cell r="W14">
            <v>48898.665999999997</v>
          </cell>
          <cell r="X14">
            <v>55247.900999999998</v>
          </cell>
          <cell r="Y14">
            <v>56350.953000000001</v>
          </cell>
          <cell r="Z14">
            <v>56794.149000000005</v>
          </cell>
        </row>
        <row r="15">
          <cell r="B15">
            <v>26.16</v>
          </cell>
          <cell r="C15">
            <v>13.731</v>
          </cell>
          <cell r="D15">
            <v>14.196</v>
          </cell>
          <cell r="E15">
            <v>6.9420000000000002</v>
          </cell>
          <cell r="F15">
            <v>30.495999999999999</v>
          </cell>
          <cell r="G15">
            <v>17.634</v>
          </cell>
          <cell r="H15">
            <v>0</v>
          </cell>
          <cell r="I15">
            <v>0</v>
          </cell>
          <cell r="J15">
            <v>106.867</v>
          </cell>
          <cell r="K15">
            <v>0</v>
          </cell>
          <cell r="L15">
            <v>213.21</v>
          </cell>
          <cell r="M15">
            <v>0</v>
          </cell>
          <cell r="N15">
            <v>429.23599999999999</v>
          </cell>
          <cell r="O15">
            <v>26.16</v>
          </cell>
          <cell r="P15">
            <v>39.890999999999998</v>
          </cell>
          <cell r="Q15">
            <v>54.086999999999996</v>
          </cell>
          <cell r="R15">
            <v>61.028999999999996</v>
          </cell>
          <cell r="S15">
            <v>91.524999999999991</v>
          </cell>
          <cell r="T15">
            <v>109.15899999999999</v>
          </cell>
          <cell r="U15">
            <v>109.15899999999999</v>
          </cell>
          <cell r="V15">
            <v>109.15899999999999</v>
          </cell>
          <cell r="W15">
            <v>216.02600000000001</v>
          </cell>
          <cell r="X15">
            <v>216.02600000000001</v>
          </cell>
          <cell r="Y15">
            <v>429.23599999999999</v>
          </cell>
          <cell r="Z15">
            <v>429.23599999999999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24.190999999999999</v>
          </cell>
          <cell r="J16">
            <v>87.712000000000003</v>
          </cell>
          <cell r="K16">
            <v>25.988</v>
          </cell>
          <cell r="L16">
            <v>14.157</v>
          </cell>
          <cell r="M16">
            <v>0</v>
          </cell>
          <cell r="N16">
            <v>152.04800000000003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24.190999999999999</v>
          </cell>
          <cell r="W16">
            <v>111.90300000000001</v>
          </cell>
          <cell r="X16">
            <v>137.89100000000002</v>
          </cell>
          <cell r="Y16">
            <v>152.04800000000003</v>
          </cell>
          <cell r="Z16">
            <v>152.04800000000003</v>
          </cell>
        </row>
        <row r="17">
          <cell r="B17">
            <v>14.298</v>
          </cell>
          <cell r="C17">
            <v>11.433999999999999</v>
          </cell>
          <cell r="D17">
            <v>23.856000000000002</v>
          </cell>
          <cell r="E17">
            <v>0</v>
          </cell>
          <cell r="F17">
            <v>43.067999999999998</v>
          </cell>
          <cell r="G17">
            <v>15.538</v>
          </cell>
          <cell r="H17">
            <v>6.9240000000000004</v>
          </cell>
          <cell r="I17">
            <v>19.254999999999999</v>
          </cell>
          <cell r="J17">
            <v>71.53</v>
          </cell>
          <cell r="K17">
            <v>282.93200000000002</v>
          </cell>
          <cell r="L17">
            <v>0</v>
          </cell>
          <cell r="M17">
            <v>13.853999999999999</v>
          </cell>
          <cell r="N17">
            <v>502.68900000000002</v>
          </cell>
          <cell r="O17">
            <v>14.298</v>
          </cell>
          <cell r="P17">
            <v>25.731999999999999</v>
          </cell>
          <cell r="Q17">
            <v>49.588000000000001</v>
          </cell>
          <cell r="R17">
            <v>49.588000000000001</v>
          </cell>
          <cell r="S17">
            <v>92.656000000000006</v>
          </cell>
          <cell r="T17">
            <v>108.194</v>
          </cell>
          <cell r="U17">
            <v>115.11800000000001</v>
          </cell>
          <cell r="V17">
            <v>134.37300000000002</v>
          </cell>
          <cell r="W17">
            <v>205.90300000000002</v>
          </cell>
          <cell r="X17">
            <v>488.83500000000004</v>
          </cell>
          <cell r="Y17">
            <v>488.83500000000004</v>
          </cell>
          <cell r="Z17">
            <v>502.68900000000002</v>
          </cell>
        </row>
        <row r="18">
          <cell r="B18">
            <v>7.8620000000000001</v>
          </cell>
          <cell r="C18">
            <v>1.4730000000000001</v>
          </cell>
          <cell r="D18">
            <v>46.744</v>
          </cell>
          <cell r="E18">
            <v>120.158</v>
          </cell>
          <cell r="F18">
            <v>0.65300000000000002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8.8320000000000007</v>
          </cell>
          <cell r="N18">
            <v>185.72199999999998</v>
          </cell>
          <cell r="O18">
            <v>7.8620000000000001</v>
          </cell>
          <cell r="P18">
            <v>9.3350000000000009</v>
          </cell>
          <cell r="Q18">
            <v>56.079000000000001</v>
          </cell>
          <cell r="R18">
            <v>176.23699999999999</v>
          </cell>
          <cell r="S18">
            <v>176.89</v>
          </cell>
          <cell r="T18">
            <v>176.89</v>
          </cell>
          <cell r="U18">
            <v>176.89</v>
          </cell>
          <cell r="V18">
            <v>176.89</v>
          </cell>
          <cell r="W18">
            <v>176.89</v>
          </cell>
          <cell r="X18">
            <v>176.89</v>
          </cell>
          <cell r="Y18">
            <v>176.89</v>
          </cell>
          <cell r="Z18">
            <v>185.72199999999998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8">
          <cell r="B38">
            <v>3829.3330000000001</v>
          </cell>
          <cell r="C38">
            <v>384.75200000000001</v>
          </cell>
          <cell r="D38">
            <v>970.37699999999995</v>
          </cell>
          <cell r="E38">
            <v>991.90800000000002</v>
          </cell>
          <cell r="F38">
            <v>94.688000000000002</v>
          </cell>
          <cell r="G38">
            <v>3199.9769999999999</v>
          </cell>
          <cell r="H38">
            <v>9091.9500000000007</v>
          </cell>
          <cell r="I38">
            <v>9017.42</v>
          </cell>
          <cell r="J38">
            <v>4581.4139999999998</v>
          </cell>
          <cell r="K38">
            <v>3316.2919999999999</v>
          </cell>
          <cell r="L38">
            <v>294.44</v>
          </cell>
          <cell r="M38">
            <v>0</v>
          </cell>
          <cell r="N38">
            <v>35772.550999999999</v>
          </cell>
          <cell r="O38">
            <v>3829.3330000000001</v>
          </cell>
          <cell r="P38">
            <v>4214.085</v>
          </cell>
          <cell r="Q38">
            <v>5184.4619999999995</v>
          </cell>
          <cell r="R38">
            <v>6176.37</v>
          </cell>
          <cell r="S38">
            <v>6271.058</v>
          </cell>
          <cell r="T38">
            <v>9471.0349999999999</v>
          </cell>
          <cell r="U38">
            <v>18562.985000000001</v>
          </cell>
          <cell r="V38">
            <v>27580.404999999999</v>
          </cell>
          <cell r="W38">
            <v>32161.819</v>
          </cell>
          <cell r="X38">
            <v>35478.110999999997</v>
          </cell>
          <cell r="Y38">
            <v>35772.550999999999</v>
          </cell>
          <cell r="Z38">
            <v>35772.550999999999</v>
          </cell>
        </row>
        <row r="42">
          <cell r="B42">
            <v>235.69499999999999</v>
          </cell>
          <cell r="C42">
            <v>799.30600000000004</v>
          </cell>
          <cell r="D42">
            <v>747.16399999999999</v>
          </cell>
          <cell r="E42">
            <v>1594.232</v>
          </cell>
          <cell r="F42">
            <v>512.173</v>
          </cell>
          <cell r="G42">
            <v>4082.3670000000002</v>
          </cell>
          <cell r="H42">
            <v>9243.0910000000003</v>
          </cell>
          <cell r="I42">
            <v>5325.9179999999997</v>
          </cell>
          <cell r="J42">
            <v>2168.002</v>
          </cell>
          <cell r="K42">
            <v>3382.953</v>
          </cell>
          <cell r="L42">
            <v>1013.471</v>
          </cell>
          <cell r="M42">
            <v>86.186999999999998</v>
          </cell>
          <cell r="N42">
            <v>29190.559000000001</v>
          </cell>
          <cell r="O42">
            <v>235.69499999999999</v>
          </cell>
          <cell r="P42">
            <v>1035.001</v>
          </cell>
          <cell r="Q42">
            <v>1782.165</v>
          </cell>
          <cell r="R42">
            <v>3376.3969999999999</v>
          </cell>
          <cell r="S42">
            <v>3888.5699999999997</v>
          </cell>
          <cell r="T42">
            <v>7970.9369999999999</v>
          </cell>
          <cell r="U42">
            <v>17214.027999999998</v>
          </cell>
          <cell r="V42">
            <v>22539.945999999996</v>
          </cell>
          <cell r="W42">
            <v>24707.947999999997</v>
          </cell>
          <cell r="X42">
            <v>28090.900999999998</v>
          </cell>
          <cell r="Y42">
            <v>29104.371999999999</v>
          </cell>
          <cell r="Z42">
            <v>29190.559000000001</v>
          </cell>
        </row>
        <row r="43">
          <cell r="B43">
            <v>765.8</v>
          </cell>
          <cell r="C43">
            <v>4799.6660000000002</v>
          </cell>
          <cell r="D43">
            <v>624.87900000000002</v>
          </cell>
          <cell r="E43">
            <v>4121.9579999999996</v>
          </cell>
          <cell r="F43">
            <v>3039.261</v>
          </cell>
          <cell r="G43">
            <v>8739.7630000000008</v>
          </cell>
          <cell r="H43">
            <v>15444.03</v>
          </cell>
          <cell r="I43">
            <v>10323.093000000001</v>
          </cell>
          <cell r="J43">
            <v>5126.8639999999996</v>
          </cell>
          <cell r="K43">
            <v>5273.7950000000001</v>
          </cell>
          <cell r="L43">
            <v>628.37199999999996</v>
          </cell>
          <cell r="M43">
            <v>952.20100000000002</v>
          </cell>
          <cell r="N43">
            <v>59839.682000000008</v>
          </cell>
          <cell r="O43">
            <v>765.8</v>
          </cell>
          <cell r="P43">
            <v>5565.4660000000003</v>
          </cell>
          <cell r="Q43">
            <v>6190.3450000000003</v>
          </cell>
          <cell r="R43">
            <v>10312.303</v>
          </cell>
          <cell r="S43">
            <v>13351.564</v>
          </cell>
          <cell r="T43">
            <v>22091.327000000001</v>
          </cell>
          <cell r="U43">
            <v>37535.357000000004</v>
          </cell>
          <cell r="V43">
            <v>47858.450000000004</v>
          </cell>
          <cell r="W43">
            <v>52985.314000000006</v>
          </cell>
          <cell r="X43">
            <v>58259.109000000004</v>
          </cell>
          <cell r="Y43">
            <v>58887.481000000007</v>
          </cell>
          <cell r="Z43">
            <v>59839.682000000008</v>
          </cell>
        </row>
      </sheetData>
      <sheetData sheetId="2">
        <row r="1">
          <cell r="B1">
            <v>0</v>
          </cell>
        </row>
        <row r="8">
          <cell r="B8">
            <v>152.131</v>
          </cell>
          <cell r="C8">
            <v>309.70400000000001</v>
          </cell>
          <cell r="D8">
            <v>295.86900000000003</v>
          </cell>
          <cell r="E8">
            <v>0</v>
          </cell>
          <cell r="F8">
            <v>85.129000000000005</v>
          </cell>
          <cell r="G8">
            <v>90.319000000000003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933.15200000000004</v>
          </cell>
          <cell r="O8">
            <v>152.131</v>
          </cell>
          <cell r="P8">
            <v>461.83500000000004</v>
          </cell>
          <cell r="Q8">
            <v>757.70400000000006</v>
          </cell>
          <cell r="R8">
            <v>757.70400000000006</v>
          </cell>
          <cell r="S8">
            <v>842.83300000000008</v>
          </cell>
          <cell r="T8">
            <v>933.15200000000004</v>
          </cell>
          <cell r="U8">
            <v>933.15200000000004</v>
          </cell>
          <cell r="V8">
            <v>933.15200000000004</v>
          </cell>
          <cell r="W8">
            <v>933.15200000000004</v>
          </cell>
          <cell r="X8">
            <v>933.15200000000004</v>
          </cell>
          <cell r="Y8">
            <v>933.15200000000004</v>
          </cell>
          <cell r="Z8">
            <v>933.15200000000004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14.388999999999999</v>
          </cell>
          <cell r="I9">
            <v>1651.049</v>
          </cell>
          <cell r="J9">
            <v>93.429000000000002</v>
          </cell>
          <cell r="K9">
            <v>330.07299999999998</v>
          </cell>
          <cell r="L9">
            <v>69.313000000000002</v>
          </cell>
          <cell r="M9">
            <v>0</v>
          </cell>
          <cell r="N9">
            <v>2158.2530000000002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14.388999999999999</v>
          </cell>
          <cell r="V9">
            <v>1665.4379999999999</v>
          </cell>
          <cell r="W9">
            <v>1758.867</v>
          </cell>
          <cell r="X9">
            <v>2088.94</v>
          </cell>
          <cell r="Y9">
            <v>2158.2530000000002</v>
          </cell>
          <cell r="Z9">
            <v>2158.2530000000002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13.214</v>
          </cell>
          <cell r="H10">
            <v>18.440000000000001</v>
          </cell>
          <cell r="I10">
            <v>1750.9880000000001</v>
          </cell>
          <cell r="J10">
            <v>385.77699999999999</v>
          </cell>
          <cell r="K10">
            <v>185.52099999999999</v>
          </cell>
          <cell r="L10">
            <v>0</v>
          </cell>
          <cell r="M10">
            <v>0</v>
          </cell>
          <cell r="N10">
            <v>2353.94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13.214</v>
          </cell>
          <cell r="U10">
            <v>31.654000000000003</v>
          </cell>
          <cell r="V10">
            <v>1782.6420000000001</v>
          </cell>
          <cell r="W10">
            <v>2168.4189999999999</v>
          </cell>
          <cell r="X10">
            <v>2353.94</v>
          </cell>
          <cell r="Y10">
            <v>2353.94</v>
          </cell>
          <cell r="Z10">
            <v>2353.94</v>
          </cell>
        </row>
        <row r="11">
          <cell r="B11">
            <v>1172.8989999999999</v>
          </cell>
          <cell r="C11">
            <v>2844.5169999999998</v>
          </cell>
          <cell r="D11">
            <v>1074.6759999999999</v>
          </cell>
          <cell r="E11">
            <v>1794.7529999999999</v>
          </cell>
          <cell r="F11">
            <v>4416.8980000000001</v>
          </cell>
          <cell r="G11">
            <v>6955.6040000000003</v>
          </cell>
          <cell r="H11">
            <v>9715.9320000000007</v>
          </cell>
          <cell r="I11">
            <v>10339.200000000001</v>
          </cell>
          <cell r="J11">
            <v>8099.0469999999996</v>
          </cell>
          <cell r="K11">
            <v>5840.5820000000003</v>
          </cell>
          <cell r="L11">
            <v>1991.288</v>
          </cell>
          <cell r="M11">
            <v>2178.2930000000001</v>
          </cell>
          <cell r="N11">
            <v>56423.688999999998</v>
          </cell>
          <cell r="O11">
            <v>1172.8989999999999</v>
          </cell>
          <cell r="P11">
            <v>4017.4159999999997</v>
          </cell>
          <cell r="Q11">
            <v>5092.0919999999996</v>
          </cell>
          <cell r="R11">
            <v>6886.8449999999993</v>
          </cell>
          <cell r="S11">
            <v>11303.742999999999</v>
          </cell>
          <cell r="T11">
            <v>18259.346999999998</v>
          </cell>
          <cell r="U11">
            <v>27975.278999999999</v>
          </cell>
          <cell r="V11">
            <v>38314.478999999999</v>
          </cell>
          <cell r="W11">
            <v>46413.525999999998</v>
          </cell>
          <cell r="X11">
            <v>52254.108</v>
          </cell>
          <cell r="Y11">
            <v>54245.396000000001</v>
          </cell>
          <cell r="Z11">
            <v>56423.688999999998</v>
          </cell>
        </row>
        <row r="12">
          <cell r="B12">
            <v>1984.4760000000001</v>
          </cell>
          <cell r="C12">
            <v>5341.5569999999998</v>
          </cell>
          <cell r="D12">
            <v>1555.8230000000001</v>
          </cell>
          <cell r="E12">
            <v>2603.3090000000002</v>
          </cell>
          <cell r="F12">
            <v>5305.8329999999996</v>
          </cell>
          <cell r="G12">
            <v>7428.7579999999998</v>
          </cell>
          <cell r="H12">
            <v>9241.6360000000004</v>
          </cell>
          <cell r="I12">
            <v>9132.625</v>
          </cell>
          <cell r="J12">
            <v>9338.3909999999996</v>
          </cell>
          <cell r="K12">
            <v>455.19400000000002</v>
          </cell>
          <cell r="L12">
            <v>3130.424</v>
          </cell>
          <cell r="M12">
            <v>1580.123</v>
          </cell>
          <cell r="N12">
            <v>57098.148999999998</v>
          </cell>
          <cell r="O12">
            <v>1984.4760000000001</v>
          </cell>
          <cell r="P12">
            <v>7326.0329999999994</v>
          </cell>
          <cell r="Q12">
            <v>8881.8559999999998</v>
          </cell>
          <cell r="R12">
            <v>11485.165000000001</v>
          </cell>
          <cell r="S12">
            <v>16790.998</v>
          </cell>
          <cell r="T12">
            <v>24219.756000000001</v>
          </cell>
          <cell r="U12">
            <v>33461.392</v>
          </cell>
          <cell r="V12">
            <v>42594.017</v>
          </cell>
          <cell r="W12">
            <v>51932.407999999996</v>
          </cell>
          <cell r="X12">
            <v>52387.601999999999</v>
          </cell>
          <cell r="Y12">
            <v>55518.025999999998</v>
          </cell>
          <cell r="Z12">
            <v>57098.148999999998</v>
          </cell>
        </row>
        <row r="13">
          <cell r="B13">
            <v>533.02200000000005</v>
          </cell>
          <cell r="C13">
            <v>48.484999999999999</v>
          </cell>
          <cell r="D13">
            <v>208.91399999999999</v>
          </cell>
          <cell r="E13">
            <v>1723.732</v>
          </cell>
          <cell r="F13">
            <v>1552.2139999999999</v>
          </cell>
          <cell r="G13">
            <v>3093.7689999999998</v>
          </cell>
          <cell r="H13">
            <v>10333.239</v>
          </cell>
          <cell r="I13">
            <v>9724.5380000000005</v>
          </cell>
          <cell r="J13">
            <v>5872.9409999999998</v>
          </cell>
          <cell r="K13">
            <v>4613.165</v>
          </cell>
          <cell r="L13">
            <v>465.50799999999998</v>
          </cell>
          <cell r="M13">
            <v>234.87200000000001</v>
          </cell>
          <cell r="N13">
            <v>38404.399000000005</v>
          </cell>
          <cell r="O13">
            <v>533.02200000000005</v>
          </cell>
          <cell r="P13">
            <v>581.50700000000006</v>
          </cell>
          <cell r="Q13">
            <v>790.42100000000005</v>
          </cell>
          <cell r="R13">
            <v>2514.1530000000002</v>
          </cell>
          <cell r="S13">
            <v>4066.3670000000002</v>
          </cell>
          <cell r="T13">
            <v>7160.1360000000004</v>
          </cell>
          <cell r="U13">
            <v>17493.375</v>
          </cell>
          <cell r="V13">
            <v>27217.913</v>
          </cell>
          <cell r="W13">
            <v>33090.853999999999</v>
          </cell>
          <cell r="X13">
            <v>37704.019</v>
          </cell>
          <cell r="Y13">
            <v>38169.527000000002</v>
          </cell>
          <cell r="Z13">
            <v>38404.399000000005</v>
          </cell>
        </row>
        <row r="14">
          <cell r="B14">
            <v>2002.3510000000001</v>
          </cell>
          <cell r="C14">
            <v>6924.5079999999998</v>
          </cell>
          <cell r="D14">
            <v>4020.0839999999998</v>
          </cell>
          <cell r="E14">
            <v>1558.7670000000001</v>
          </cell>
          <cell r="F14">
            <v>2019.191</v>
          </cell>
          <cell r="G14">
            <v>3646.3739999999998</v>
          </cell>
          <cell r="H14">
            <v>8767.8960000000006</v>
          </cell>
          <cell r="I14">
            <v>10396.6</v>
          </cell>
          <cell r="J14">
            <v>7480.4769999999999</v>
          </cell>
          <cell r="K14">
            <v>6068.9790000000003</v>
          </cell>
          <cell r="L14">
            <v>1053.867</v>
          </cell>
          <cell r="M14">
            <v>422.18599999999998</v>
          </cell>
          <cell r="N14">
            <v>54361.279999999999</v>
          </cell>
          <cell r="O14">
            <v>2002.3510000000001</v>
          </cell>
          <cell r="P14">
            <v>8926.8590000000004</v>
          </cell>
          <cell r="Q14">
            <v>12946.942999999999</v>
          </cell>
          <cell r="R14">
            <v>14505.71</v>
          </cell>
          <cell r="S14">
            <v>16524.900999999998</v>
          </cell>
          <cell r="T14">
            <v>20171.274999999998</v>
          </cell>
          <cell r="U14">
            <v>28939.170999999998</v>
          </cell>
          <cell r="V14">
            <v>39335.771000000001</v>
          </cell>
          <cell r="W14">
            <v>46816.248</v>
          </cell>
          <cell r="X14">
            <v>52885.226999999999</v>
          </cell>
          <cell r="Y14">
            <v>53939.093999999997</v>
          </cell>
          <cell r="Z14">
            <v>54361.279999999999</v>
          </cell>
        </row>
        <row r="15">
          <cell r="B15">
            <v>25.908000000000001</v>
          </cell>
          <cell r="C15">
            <v>13.619</v>
          </cell>
          <cell r="D15">
            <v>14.08</v>
          </cell>
          <cell r="E15">
            <v>6.8849999999999998</v>
          </cell>
          <cell r="F15">
            <v>29.768999999999998</v>
          </cell>
          <cell r="G15">
            <v>17.148</v>
          </cell>
          <cell r="H15">
            <v>0</v>
          </cell>
          <cell r="I15">
            <v>0</v>
          </cell>
          <cell r="J15">
            <v>104.899</v>
          </cell>
          <cell r="K15">
            <v>0</v>
          </cell>
          <cell r="L15">
            <v>209.40299999999999</v>
          </cell>
          <cell r="M15">
            <v>0</v>
          </cell>
          <cell r="N15">
            <v>421.71100000000001</v>
          </cell>
          <cell r="O15">
            <v>25.908000000000001</v>
          </cell>
          <cell r="P15">
            <v>39.527000000000001</v>
          </cell>
          <cell r="Q15">
            <v>53.606999999999999</v>
          </cell>
          <cell r="R15">
            <v>60.491999999999997</v>
          </cell>
          <cell r="S15">
            <v>90.260999999999996</v>
          </cell>
          <cell r="T15">
            <v>107.40899999999999</v>
          </cell>
          <cell r="U15">
            <v>107.40899999999999</v>
          </cell>
          <cell r="V15">
            <v>107.40899999999999</v>
          </cell>
          <cell r="W15">
            <v>212.30799999999999</v>
          </cell>
          <cell r="X15">
            <v>212.30799999999999</v>
          </cell>
          <cell r="Y15">
            <v>421.71100000000001</v>
          </cell>
          <cell r="Z15">
            <v>421.71100000000001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23.997</v>
          </cell>
          <cell r="J16">
            <v>87</v>
          </cell>
          <cell r="K16">
            <v>25.780999999999999</v>
          </cell>
          <cell r="L16">
            <v>14.042</v>
          </cell>
          <cell r="M16">
            <v>0</v>
          </cell>
          <cell r="N16">
            <v>150.82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23.997</v>
          </cell>
          <cell r="W16">
            <v>110.997</v>
          </cell>
          <cell r="X16">
            <v>136.77799999999999</v>
          </cell>
          <cell r="Y16">
            <v>150.82</v>
          </cell>
          <cell r="Z16">
            <v>150.82</v>
          </cell>
        </row>
        <row r="17">
          <cell r="B17">
            <v>14.004</v>
          </cell>
          <cell r="C17">
            <v>11.093999999999999</v>
          </cell>
          <cell r="D17">
            <v>23.631</v>
          </cell>
          <cell r="E17">
            <v>0</v>
          </cell>
          <cell r="F17">
            <v>42.183999999999997</v>
          </cell>
          <cell r="G17">
            <v>15.206</v>
          </cell>
          <cell r="H17">
            <v>6.7720000000000002</v>
          </cell>
          <cell r="I17">
            <v>18.942</v>
          </cell>
          <cell r="J17">
            <v>71.164000000000001</v>
          </cell>
          <cell r="K17">
            <v>281.488</v>
          </cell>
          <cell r="L17">
            <v>0</v>
          </cell>
          <cell r="M17">
            <v>13.608000000000001</v>
          </cell>
          <cell r="N17">
            <v>498.09300000000002</v>
          </cell>
          <cell r="O17">
            <v>14.004</v>
          </cell>
          <cell r="P17">
            <v>25.097999999999999</v>
          </cell>
          <cell r="Q17">
            <v>48.728999999999999</v>
          </cell>
          <cell r="R17">
            <v>48.728999999999999</v>
          </cell>
          <cell r="S17">
            <v>90.912999999999997</v>
          </cell>
          <cell r="T17">
            <v>106.119</v>
          </cell>
          <cell r="U17">
            <v>112.89100000000001</v>
          </cell>
          <cell r="V17">
            <v>131.833</v>
          </cell>
          <cell r="W17">
            <v>202.99700000000001</v>
          </cell>
          <cell r="X17">
            <v>484.48500000000001</v>
          </cell>
          <cell r="Y17">
            <v>484.48500000000001</v>
          </cell>
          <cell r="Z17">
            <v>498.09300000000002</v>
          </cell>
        </row>
        <row r="18">
          <cell r="B18">
            <v>7.7919999999999998</v>
          </cell>
          <cell r="C18">
            <v>1.4019999999999999</v>
          </cell>
          <cell r="D18">
            <v>46.201999999999998</v>
          </cell>
          <cell r="E18">
            <v>118.57299999999999</v>
          </cell>
          <cell r="F18">
            <v>0.59799999999999998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8.7509999999999994</v>
          </cell>
          <cell r="N18">
            <v>183.31800000000001</v>
          </cell>
          <cell r="O18">
            <v>7.7919999999999998</v>
          </cell>
          <cell r="P18">
            <v>9.1939999999999991</v>
          </cell>
          <cell r="Q18">
            <v>55.396000000000001</v>
          </cell>
          <cell r="R18">
            <v>173.96899999999999</v>
          </cell>
          <cell r="S18">
            <v>174.56700000000001</v>
          </cell>
          <cell r="T18">
            <v>174.56700000000001</v>
          </cell>
          <cell r="U18">
            <v>174.56700000000001</v>
          </cell>
          <cell r="V18">
            <v>174.56700000000001</v>
          </cell>
          <cell r="W18">
            <v>174.56700000000001</v>
          </cell>
          <cell r="X18">
            <v>174.56700000000001</v>
          </cell>
          <cell r="Y18">
            <v>174.56700000000001</v>
          </cell>
          <cell r="Z18">
            <v>183.31800000000001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8">
          <cell r="B38">
            <v>3641.991</v>
          </cell>
          <cell r="C38">
            <v>365.649</v>
          </cell>
          <cell r="D38">
            <v>922.39</v>
          </cell>
          <cell r="E38">
            <v>943.13499999999999</v>
          </cell>
          <cell r="F38">
            <v>89.905000000000001</v>
          </cell>
          <cell r="G38">
            <v>3044.1410000000001</v>
          </cell>
          <cell r="H38">
            <v>8649.4429999999993</v>
          </cell>
          <cell r="I38">
            <v>8577.6350000000002</v>
          </cell>
          <cell r="J38">
            <v>4358.2380000000003</v>
          </cell>
          <cell r="K38">
            <v>3154.3429999999998</v>
          </cell>
          <cell r="L38">
            <v>279.54199999999997</v>
          </cell>
          <cell r="M38">
            <v>0</v>
          </cell>
          <cell r="N38">
            <v>34026.411999999997</v>
          </cell>
          <cell r="O38">
            <v>3641.991</v>
          </cell>
          <cell r="P38">
            <v>4007.64</v>
          </cell>
          <cell r="Q38">
            <v>4930.03</v>
          </cell>
          <cell r="R38">
            <v>5873.165</v>
          </cell>
          <cell r="S38">
            <v>5963.07</v>
          </cell>
          <cell r="T38">
            <v>9007.2109999999993</v>
          </cell>
          <cell r="U38">
            <v>17656.653999999999</v>
          </cell>
          <cell r="V38">
            <v>26234.288999999997</v>
          </cell>
          <cell r="W38">
            <v>30592.526999999998</v>
          </cell>
          <cell r="X38">
            <v>33746.869999999995</v>
          </cell>
          <cell r="Y38">
            <v>34026.411999999997</v>
          </cell>
          <cell r="Z38">
            <v>34026.411999999997</v>
          </cell>
        </row>
        <row r="42">
          <cell r="B42">
            <v>233.73500000000001</v>
          </cell>
          <cell r="C42">
            <v>793.85199999999998</v>
          </cell>
          <cell r="D42">
            <v>741.11300000000006</v>
          </cell>
          <cell r="E42">
            <v>1582.35</v>
          </cell>
          <cell r="F42">
            <v>508.125</v>
          </cell>
          <cell r="G42">
            <v>4055.6709999999998</v>
          </cell>
          <cell r="H42">
            <v>9181.3259999999991</v>
          </cell>
          <cell r="I42">
            <v>5289.1049999999996</v>
          </cell>
          <cell r="J42">
            <v>2152.085</v>
          </cell>
          <cell r="K42">
            <v>3359.326</v>
          </cell>
          <cell r="L42">
            <v>1029.8689999999999</v>
          </cell>
          <cell r="M42">
            <v>121.361</v>
          </cell>
          <cell r="N42">
            <v>29047.917999999998</v>
          </cell>
          <cell r="O42">
            <v>233.73500000000001</v>
          </cell>
          <cell r="P42">
            <v>1027.587</v>
          </cell>
          <cell r="Q42">
            <v>1768.7</v>
          </cell>
          <cell r="R42">
            <v>3351.05</v>
          </cell>
          <cell r="S42">
            <v>3859.1750000000002</v>
          </cell>
          <cell r="T42">
            <v>7914.8459999999995</v>
          </cell>
          <cell r="U42">
            <v>17096.171999999999</v>
          </cell>
          <cell r="V42">
            <v>22385.276999999998</v>
          </cell>
          <cell r="W42">
            <v>24537.361999999997</v>
          </cell>
          <cell r="X42">
            <v>27896.687999999998</v>
          </cell>
          <cell r="Y42">
            <v>28926.556999999997</v>
          </cell>
          <cell r="Z42">
            <v>29047.917999999998</v>
          </cell>
        </row>
        <row r="43">
          <cell r="B43">
            <v>761.23599999999999</v>
          </cell>
          <cell r="C43">
            <v>4776.3900000000003</v>
          </cell>
          <cell r="D43">
            <v>620.56899999999996</v>
          </cell>
          <cell r="E43">
            <v>4101.0709999999999</v>
          </cell>
          <cell r="F43">
            <v>3026.3040000000001</v>
          </cell>
          <cell r="G43">
            <v>8705.42</v>
          </cell>
          <cell r="H43">
            <v>15382.807000000001</v>
          </cell>
          <cell r="I43">
            <v>10280.887000000001</v>
          </cell>
          <cell r="J43">
            <v>5105.2870000000003</v>
          </cell>
          <cell r="K43">
            <v>5252.5150000000003</v>
          </cell>
          <cell r="L43">
            <v>625.16300000000001</v>
          </cell>
          <cell r="M43">
            <v>948.13300000000004</v>
          </cell>
          <cell r="N43">
            <v>59585.782000000007</v>
          </cell>
          <cell r="O43">
            <v>761.23599999999999</v>
          </cell>
          <cell r="P43">
            <v>5537.6260000000002</v>
          </cell>
          <cell r="Q43">
            <v>6158.1949999999997</v>
          </cell>
          <cell r="R43">
            <v>10259.266</v>
          </cell>
          <cell r="S43">
            <v>13285.57</v>
          </cell>
          <cell r="T43">
            <v>21990.989999999998</v>
          </cell>
          <cell r="U43">
            <v>37373.796999999999</v>
          </cell>
          <cell r="V43">
            <v>47654.684000000001</v>
          </cell>
          <cell r="W43">
            <v>52759.971000000005</v>
          </cell>
          <cell r="X43">
            <v>58012.486000000004</v>
          </cell>
          <cell r="Y43">
            <v>58637.649000000005</v>
          </cell>
          <cell r="Z43">
            <v>59585.782000000007</v>
          </cell>
        </row>
      </sheetData>
      <sheetData sheetId="3">
        <row r="1">
          <cell r="B1">
            <v>0</v>
          </cell>
        </row>
        <row r="8">
          <cell r="B8">
            <v>4.3570000000000002</v>
          </cell>
          <cell r="C8">
            <v>8.8680000000000003</v>
          </cell>
          <cell r="D8">
            <v>8.4740000000000002</v>
          </cell>
          <cell r="E8">
            <v>0</v>
          </cell>
          <cell r="F8">
            <v>2.4390000000000001</v>
          </cell>
          <cell r="G8">
            <v>2.5870000000000002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26.725000000000001</v>
          </cell>
          <cell r="O8">
            <v>4.3570000000000002</v>
          </cell>
          <cell r="P8">
            <v>13.225000000000001</v>
          </cell>
          <cell r="Q8">
            <v>21.699000000000002</v>
          </cell>
          <cell r="R8">
            <v>21.699000000000002</v>
          </cell>
          <cell r="S8">
            <v>24.138000000000002</v>
          </cell>
          <cell r="T8">
            <v>26.725000000000001</v>
          </cell>
          <cell r="U8">
            <v>26.725000000000001</v>
          </cell>
          <cell r="V8">
            <v>26.725000000000001</v>
          </cell>
          <cell r="W8">
            <v>26.725000000000001</v>
          </cell>
          <cell r="X8">
            <v>26.725000000000001</v>
          </cell>
          <cell r="Y8">
            <v>26.725000000000001</v>
          </cell>
          <cell r="Z8">
            <v>26.725000000000001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0.33800000000000002</v>
          </cell>
          <cell r="I9">
            <v>35.884999999999998</v>
          </cell>
          <cell r="J9">
            <v>2.1240000000000001</v>
          </cell>
          <cell r="K9">
            <v>8.1509999999999998</v>
          </cell>
          <cell r="L9">
            <v>2.2669999999999999</v>
          </cell>
          <cell r="M9">
            <v>0</v>
          </cell>
          <cell r="N9">
            <v>48.765000000000008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0.33800000000000002</v>
          </cell>
          <cell r="V9">
            <v>36.222999999999999</v>
          </cell>
          <cell r="W9">
            <v>38.347000000000001</v>
          </cell>
          <cell r="X9">
            <v>46.498000000000005</v>
          </cell>
          <cell r="Y9">
            <v>48.765000000000008</v>
          </cell>
          <cell r="Z9">
            <v>48.765000000000008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0.28899999999999998</v>
          </cell>
          <cell r="H10">
            <v>0.38100000000000001</v>
          </cell>
          <cell r="I10">
            <v>36.738999999999997</v>
          </cell>
          <cell r="J10">
            <v>8.7070000000000007</v>
          </cell>
          <cell r="K10">
            <v>2.4809999999999999</v>
          </cell>
          <cell r="L10">
            <v>0</v>
          </cell>
          <cell r="M10">
            <v>0</v>
          </cell>
          <cell r="N10">
            <v>48.597000000000001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0.28899999999999998</v>
          </cell>
          <cell r="U10">
            <v>0.66999999999999993</v>
          </cell>
          <cell r="V10">
            <v>37.408999999999999</v>
          </cell>
          <cell r="W10">
            <v>46.116</v>
          </cell>
          <cell r="X10">
            <v>48.597000000000001</v>
          </cell>
          <cell r="Y10">
            <v>48.597000000000001</v>
          </cell>
          <cell r="Z10">
            <v>48.597000000000001</v>
          </cell>
        </row>
        <row r="11">
          <cell r="B11">
            <v>11.207000000000001</v>
          </cell>
          <cell r="C11">
            <v>28.048999999999999</v>
          </cell>
          <cell r="D11">
            <v>15.387</v>
          </cell>
          <cell r="E11">
            <v>36.408000000000001</v>
          </cell>
          <cell r="F11">
            <v>145.85599999999999</v>
          </cell>
          <cell r="G11">
            <v>152.27699999999999</v>
          </cell>
          <cell r="H11">
            <v>205.977</v>
          </cell>
          <cell r="I11">
            <v>268.49599999999998</v>
          </cell>
          <cell r="J11">
            <v>178.25299999999999</v>
          </cell>
          <cell r="K11">
            <v>183.04900000000001</v>
          </cell>
          <cell r="L11">
            <v>54.859000000000002</v>
          </cell>
          <cell r="M11">
            <v>153.072</v>
          </cell>
          <cell r="N11">
            <v>1432.8899999999999</v>
          </cell>
          <cell r="O11">
            <v>11.207000000000001</v>
          </cell>
          <cell r="P11">
            <v>39.256</v>
          </cell>
          <cell r="Q11">
            <v>54.643000000000001</v>
          </cell>
          <cell r="R11">
            <v>91.051000000000002</v>
          </cell>
          <cell r="S11">
            <v>236.90699999999998</v>
          </cell>
          <cell r="T11">
            <v>389.18399999999997</v>
          </cell>
          <cell r="U11">
            <v>595.16099999999994</v>
          </cell>
          <cell r="V11">
            <v>863.65699999999993</v>
          </cell>
          <cell r="W11">
            <v>1041.9099999999999</v>
          </cell>
          <cell r="X11">
            <v>1224.9589999999998</v>
          </cell>
          <cell r="Y11">
            <v>1279.8179999999998</v>
          </cell>
          <cell r="Z11">
            <v>1432.8899999999999</v>
          </cell>
        </row>
        <row r="12">
          <cell r="B12">
            <v>19.795000000000002</v>
          </cell>
          <cell r="C12">
            <v>50.91</v>
          </cell>
          <cell r="D12">
            <v>27.306000000000001</v>
          </cell>
          <cell r="E12">
            <v>61.38</v>
          </cell>
          <cell r="F12">
            <v>187.881</v>
          </cell>
          <cell r="G12">
            <v>175.89</v>
          </cell>
          <cell r="H12">
            <v>188.434</v>
          </cell>
          <cell r="I12">
            <v>221.27099999999999</v>
          </cell>
          <cell r="J12">
            <v>219.81200000000001</v>
          </cell>
          <cell r="K12">
            <v>20.116</v>
          </cell>
          <cell r="L12">
            <v>105.89700000000001</v>
          </cell>
          <cell r="M12">
            <v>80.811000000000007</v>
          </cell>
          <cell r="N12">
            <v>1359.5029999999999</v>
          </cell>
          <cell r="O12">
            <v>19.795000000000002</v>
          </cell>
          <cell r="P12">
            <v>70.704999999999998</v>
          </cell>
          <cell r="Q12">
            <v>98.010999999999996</v>
          </cell>
          <cell r="R12">
            <v>159.39099999999999</v>
          </cell>
          <cell r="S12">
            <v>347.27199999999999</v>
          </cell>
          <cell r="T12">
            <v>523.16200000000003</v>
          </cell>
          <cell r="U12">
            <v>711.596</v>
          </cell>
          <cell r="V12">
            <v>932.86699999999996</v>
          </cell>
          <cell r="W12">
            <v>1152.6790000000001</v>
          </cell>
          <cell r="X12">
            <v>1172.7950000000001</v>
          </cell>
          <cell r="Y12">
            <v>1278.692</v>
          </cell>
          <cell r="Z12">
            <v>1359.5029999999999</v>
          </cell>
        </row>
        <row r="13">
          <cell r="B13">
            <v>23.65</v>
          </cell>
          <cell r="C13">
            <v>1.1659999999999999</v>
          </cell>
          <cell r="D13">
            <v>13.523999999999999</v>
          </cell>
          <cell r="E13">
            <v>74.718999999999994</v>
          </cell>
          <cell r="F13">
            <v>80.183000000000007</v>
          </cell>
          <cell r="G13">
            <v>150.416</v>
          </cell>
          <cell r="H13">
            <v>445.19299999999998</v>
          </cell>
          <cell r="I13">
            <v>416.262</v>
          </cell>
          <cell r="J13">
            <v>309.24</v>
          </cell>
          <cell r="K13">
            <v>216.63399999999999</v>
          </cell>
          <cell r="L13">
            <v>27.599</v>
          </cell>
          <cell r="M13">
            <v>13.798999999999999</v>
          </cell>
          <cell r="N13">
            <v>1772.385</v>
          </cell>
          <cell r="O13">
            <v>23.65</v>
          </cell>
          <cell r="P13">
            <v>24.815999999999999</v>
          </cell>
          <cell r="Q13">
            <v>38.339999999999996</v>
          </cell>
          <cell r="R13">
            <v>113.059</v>
          </cell>
          <cell r="S13">
            <v>193.24200000000002</v>
          </cell>
          <cell r="T13">
            <v>343.65800000000002</v>
          </cell>
          <cell r="U13">
            <v>788.851</v>
          </cell>
          <cell r="V13">
            <v>1205.1130000000001</v>
          </cell>
          <cell r="W13">
            <v>1514.3530000000001</v>
          </cell>
          <cell r="X13">
            <v>1730.9870000000001</v>
          </cell>
          <cell r="Y13">
            <v>1758.586</v>
          </cell>
          <cell r="Z13">
            <v>1772.385</v>
          </cell>
        </row>
        <row r="14">
          <cell r="B14">
            <v>104.126</v>
          </cell>
          <cell r="C14">
            <v>373.322</v>
          </cell>
          <cell r="D14">
            <v>233.90600000000001</v>
          </cell>
          <cell r="E14">
            <v>89.873000000000005</v>
          </cell>
          <cell r="F14">
            <v>94.147000000000006</v>
          </cell>
          <cell r="G14">
            <v>158.893</v>
          </cell>
          <cell r="H14">
            <v>343.50299999999999</v>
          </cell>
          <cell r="I14">
            <v>409.86399999999998</v>
          </cell>
          <cell r="J14">
            <v>274.78399999999999</v>
          </cell>
          <cell r="K14">
            <v>280.25599999999997</v>
          </cell>
          <cell r="L14">
            <v>49.185000000000002</v>
          </cell>
          <cell r="M14">
            <v>21.01</v>
          </cell>
          <cell r="N14">
            <v>2432.8690000000001</v>
          </cell>
          <cell r="O14">
            <v>104.126</v>
          </cell>
          <cell r="P14">
            <v>477.44799999999998</v>
          </cell>
          <cell r="Q14">
            <v>711.35400000000004</v>
          </cell>
          <cell r="R14">
            <v>801.22700000000009</v>
          </cell>
          <cell r="S14">
            <v>895.37400000000014</v>
          </cell>
          <cell r="T14">
            <v>1054.2670000000001</v>
          </cell>
          <cell r="U14">
            <v>1397.77</v>
          </cell>
          <cell r="V14">
            <v>1807.634</v>
          </cell>
          <cell r="W14">
            <v>2082.4180000000001</v>
          </cell>
          <cell r="X14">
            <v>2362.674</v>
          </cell>
          <cell r="Y14">
            <v>2411.8589999999999</v>
          </cell>
          <cell r="Z14">
            <v>2432.8690000000001</v>
          </cell>
        </row>
        <row r="15">
          <cell r="B15">
            <v>0.252</v>
          </cell>
          <cell r="C15">
            <v>0.112</v>
          </cell>
          <cell r="D15">
            <v>0.11600000000000001</v>
          </cell>
          <cell r="E15">
            <v>5.7000000000000002E-2</v>
          </cell>
          <cell r="F15">
            <v>0.72699999999999998</v>
          </cell>
          <cell r="G15">
            <v>0.48599999999999999</v>
          </cell>
          <cell r="H15">
            <v>0</v>
          </cell>
          <cell r="I15">
            <v>0</v>
          </cell>
          <cell r="J15">
            <v>1.968</v>
          </cell>
          <cell r="K15">
            <v>0</v>
          </cell>
          <cell r="L15">
            <v>3.8069999999999999</v>
          </cell>
          <cell r="M15">
            <v>0</v>
          </cell>
          <cell r="N15">
            <v>7.5250000000000004</v>
          </cell>
          <cell r="O15">
            <v>0.252</v>
          </cell>
          <cell r="P15">
            <v>0.36399999999999999</v>
          </cell>
          <cell r="Q15">
            <v>0.48</v>
          </cell>
          <cell r="R15">
            <v>0.53700000000000003</v>
          </cell>
          <cell r="S15">
            <v>1.264</v>
          </cell>
          <cell r="T15">
            <v>1.75</v>
          </cell>
          <cell r="U15">
            <v>1.75</v>
          </cell>
          <cell r="V15">
            <v>1.75</v>
          </cell>
          <cell r="W15">
            <v>3.718</v>
          </cell>
          <cell r="X15">
            <v>3.718</v>
          </cell>
          <cell r="Y15">
            <v>7.5250000000000004</v>
          </cell>
          <cell r="Z15">
            <v>7.5250000000000004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0.19400000000000001</v>
          </cell>
          <cell r="J16">
            <v>0.71199999999999997</v>
          </cell>
          <cell r="K16">
            <v>0.20699999999999999</v>
          </cell>
          <cell r="L16">
            <v>0.115</v>
          </cell>
          <cell r="M16">
            <v>0</v>
          </cell>
          <cell r="N16">
            <v>1.228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0.19400000000000001</v>
          </cell>
          <cell r="W16">
            <v>0.90599999999999992</v>
          </cell>
          <cell r="X16">
            <v>1.113</v>
          </cell>
          <cell r="Y16">
            <v>1.228</v>
          </cell>
          <cell r="Z16">
            <v>1.228</v>
          </cell>
        </row>
        <row r="17">
          <cell r="B17">
            <v>0.29399999999999998</v>
          </cell>
          <cell r="C17">
            <v>0.34</v>
          </cell>
          <cell r="D17">
            <v>0.22500000000000001</v>
          </cell>
          <cell r="E17">
            <v>0</v>
          </cell>
          <cell r="F17">
            <v>0.88400000000000001</v>
          </cell>
          <cell r="G17">
            <v>0.33200000000000002</v>
          </cell>
          <cell r="H17">
            <v>0.152</v>
          </cell>
          <cell r="I17">
            <v>0.313</v>
          </cell>
          <cell r="J17">
            <v>0.36599999999999999</v>
          </cell>
          <cell r="K17">
            <v>1.444</v>
          </cell>
          <cell r="L17">
            <v>0</v>
          </cell>
          <cell r="M17">
            <v>0.246</v>
          </cell>
          <cell r="N17">
            <v>4.5960000000000001</v>
          </cell>
          <cell r="O17">
            <v>0.29399999999999998</v>
          </cell>
          <cell r="P17">
            <v>0.63400000000000001</v>
          </cell>
          <cell r="Q17">
            <v>0.85899999999999999</v>
          </cell>
          <cell r="R17">
            <v>0.85899999999999999</v>
          </cell>
          <cell r="S17">
            <v>1.7429999999999999</v>
          </cell>
          <cell r="T17">
            <v>2.0749999999999997</v>
          </cell>
          <cell r="U17">
            <v>2.2269999999999999</v>
          </cell>
          <cell r="V17">
            <v>2.54</v>
          </cell>
          <cell r="W17">
            <v>2.9060000000000001</v>
          </cell>
          <cell r="X17">
            <v>4.3499999999999996</v>
          </cell>
          <cell r="Y17">
            <v>4.3499999999999996</v>
          </cell>
          <cell r="Z17">
            <v>4.5960000000000001</v>
          </cell>
        </row>
        <row r="18">
          <cell r="B18">
            <v>7.0000000000000007E-2</v>
          </cell>
          <cell r="C18">
            <v>7.0999999999999994E-2</v>
          </cell>
          <cell r="D18">
            <v>0.54200000000000004</v>
          </cell>
          <cell r="E18">
            <v>1.585</v>
          </cell>
          <cell r="F18">
            <v>5.5E-2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8.1000000000000003E-2</v>
          </cell>
          <cell r="N18">
            <v>2.4039999999999999</v>
          </cell>
          <cell r="O18">
            <v>7.0000000000000007E-2</v>
          </cell>
          <cell r="P18">
            <v>0.14100000000000001</v>
          </cell>
          <cell r="Q18">
            <v>0.68300000000000005</v>
          </cell>
          <cell r="R18">
            <v>2.2679999999999998</v>
          </cell>
          <cell r="S18">
            <v>2.323</v>
          </cell>
          <cell r="T18">
            <v>2.323</v>
          </cell>
          <cell r="U18">
            <v>2.323</v>
          </cell>
          <cell r="V18">
            <v>2.323</v>
          </cell>
          <cell r="W18">
            <v>2.323</v>
          </cell>
          <cell r="X18">
            <v>2.323</v>
          </cell>
          <cell r="Y18">
            <v>2.323</v>
          </cell>
          <cell r="Z18">
            <v>2.4039999999999999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8">
          <cell r="B38">
            <v>187.34200000000001</v>
          </cell>
          <cell r="C38">
            <v>19.103000000000002</v>
          </cell>
          <cell r="D38">
            <v>47.987000000000002</v>
          </cell>
          <cell r="E38">
            <v>48.773000000000003</v>
          </cell>
          <cell r="F38">
            <v>4.7830000000000004</v>
          </cell>
          <cell r="G38">
            <v>155.83600000000001</v>
          </cell>
          <cell r="H38">
            <v>442.50700000000001</v>
          </cell>
          <cell r="I38">
            <v>439.78500000000003</v>
          </cell>
          <cell r="J38">
            <v>223.17599999999999</v>
          </cell>
          <cell r="K38">
            <v>161.94900000000001</v>
          </cell>
          <cell r="L38">
            <v>14.898</v>
          </cell>
          <cell r="M38">
            <v>0</v>
          </cell>
          <cell r="N38">
            <v>1746.1390000000001</v>
          </cell>
          <cell r="O38">
            <v>187.34200000000001</v>
          </cell>
          <cell r="P38">
            <v>206.44500000000002</v>
          </cell>
          <cell r="Q38">
            <v>254.43200000000002</v>
          </cell>
          <cell r="R38">
            <v>303.20500000000004</v>
          </cell>
          <cell r="S38">
            <v>307.98800000000006</v>
          </cell>
          <cell r="T38">
            <v>463.82400000000007</v>
          </cell>
          <cell r="U38">
            <v>906.33100000000013</v>
          </cell>
          <cell r="V38">
            <v>1346.1160000000002</v>
          </cell>
          <cell r="W38">
            <v>1569.2920000000001</v>
          </cell>
          <cell r="X38">
            <v>1731.2410000000002</v>
          </cell>
          <cell r="Y38">
            <v>1746.1390000000001</v>
          </cell>
          <cell r="Z38">
            <v>1746.1390000000001</v>
          </cell>
        </row>
        <row r="42">
          <cell r="B42">
            <v>1.96</v>
          </cell>
          <cell r="C42">
            <v>5.4539999999999997</v>
          </cell>
          <cell r="D42">
            <v>6.0510000000000002</v>
          </cell>
          <cell r="E42">
            <v>11.882</v>
          </cell>
          <cell r="F42">
            <v>4.048</v>
          </cell>
          <cell r="G42">
            <v>26.696000000000002</v>
          </cell>
          <cell r="H42">
            <v>61.765000000000001</v>
          </cell>
          <cell r="I42">
            <v>36.813000000000002</v>
          </cell>
          <cell r="J42">
            <v>15.917</v>
          </cell>
          <cell r="K42">
            <v>23.626999999999999</v>
          </cell>
          <cell r="L42">
            <v>-16.398</v>
          </cell>
          <cell r="M42">
            <v>-35.173999999999999</v>
          </cell>
          <cell r="N42">
            <v>142.64100000000002</v>
          </cell>
          <cell r="O42">
            <v>1.96</v>
          </cell>
          <cell r="P42">
            <v>7.4139999999999997</v>
          </cell>
          <cell r="Q42">
            <v>13.465</v>
          </cell>
          <cell r="R42">
            <v>25.347000000000001</v>
          </cell>
          <cell r="S42">
            <v>29.395000000000003</v>
          </cell>
          <cell r="T42">
            <v>56.091000000000008</v>
          </cell>
          <cell r="U42">
            <v>117.85600000000001</v>
          </cell>
          <cell r="V42">
            <v>154.66900000000001</v>
          </cell>
          <cell r="W42">
            <v>170.58600000000001</v>
          </cell>
          <cell r="X42">
            <v>194.21300000000002</v>
          </cell>
          <cell r="Y42">
            <v>177.81500000000003</v>
          </cell>
          <cell r="Z42">
            <v>142.64100000000002</v>
          </cell>
        </row>
        <row r="43">
          <cell r="B43">
            <v>4.5640000000000001</v>
          </cell>
          <cell r="C43">
            <v>23.276</v>
          </cell>
          <cell r="D43">
            <v>4.3099999999999996</v>
          </cell>
          <cell r="E43">
            <v>20.887</v>
          </cell>
          <cell r="F43">
            <v>12.957000000000001</v>
          </cell>
          <cell r="G43">
            <v>34.343000000000004</v>
          </cell>
          <cell r="H43">
            <v>61.222999999999999</v>
          </cell>
          <cell r="I43">
            <v>42.206000000000003</v>
          </cell>
          <cell r="J43">
            <v>21.577000000000002</v>
          </cell>
          <cell r="K43">
            <v>21.28</v>
          </cell>
          <cell r="L43">
            <v>3.2090000000000001</v>
          </cell>
          <cell r="M43">
            <v>4.0679999999999996</v>
          </cell>
          <cell r="N43">
            <v>253.90000000000003</v>
          </cell>
          <cell r="O43">
            <v>4.5640000000000001</v>
          </cell>
          <cell r="P43">
            <v>27.84</v>
          </cell>
          <cell r="Q43">
            <v>32.15</v>
          </cell>
          <cell r="R43">
            <v>53.036999999999999</v>
          </cell>
          <cell r="S43">
            <v>65.994</v>
          </cell>
          <cell r="T43">
            <v>100.337</v>
          </cell>
          <cell r="U43">
            <v>161.56</v>
          </cell>
          <cell r="V43">
            <v>203.76600000000002</v>
          </cell>
          <cell r="W43">
            <v>225.34300000000002</v>
          </cell>
          <cell r="X43">
            <v>246.62300000000002</v>
          </cell>
          <cell r="Y43">
            <v>249.83200000000002</v>
          </cell>
          <cell r="Z43">
            <v>253.90000000000003</v>
          </cell>
        </row>
      </sheetData>
      <sheetData sheetId="4">
        <row r="1">
          <cell r="B1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52468351.600000001</v>
          </cell>
          <cell r="I8">
            <v>27821985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80290336.599999994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52468351.600000001</v>
          </cell>
          <cell r="V8">
            <v>80290336.599999994</v>
          </cell>
          <cell r="W8">
            <v>80290336.599999994</v>
          </cell>
          <cell r="X8">
            <v>80290336.599999994</v>
          </cell>
          <cell r="Y8">
            <v>80290336.599999994</v>
          </cell>
          <cell r="Z8">
            <v>80290336.599999994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183544.06</v>
          </cell>
          <cell r="I9">
            <v>168906.25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352450.31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183544.06</v>
          </cell>
          <cell r="V9">
            <v>352450.31</v>
          </cell>
          <cell r="W9">
            <v>352450.31</v>
          </cell>
          <cell r="X9">
            <v>352450.31</v>
          </cell>
          <cell r="Y9">
            <v>352450.31</v>
          </cell>
          <cell r="Z9">
            <v>352450.31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1777807.7413543891</v>
          </cell>
          <cell r="I10">
            <v>1626060.444265604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3403868.1856199931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1777807.7413543891</v>
          </cell>
          <cell r="V10">
            <v>3403868.1856199931</v>
          </cell>
          <cell r="W10">
            <v>3403868.1856199931</v>
          </cell>
          <cell r="X10">
            <v>3403868.1856199931</v>
          </cell>
          <cell r="Y10">
            <v>3403868.1856199931</v>
          </cell>
          <cell r="Z10">
            <v>3403868.1856199931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26748.154761904701</v>
          </cell>
          <cell r="G11">
            <v>24359.011904761901</v>
          </cell>
          <cell r="H11">
            <v>61551.428571428442</v>
          </cell>
          <cell r="I11">
            <v>72970.94047619043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185629.53571428545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26748.154761904701</v>
          </cell>
          <cell r="T11">
            <v>51107.166666666599</v>
          </cell>
          <cell r="U11">
            <v>112658.59523809503</v>
          </cell>
          <cell r="V11">
            <v>185629.53571428545</v>
          </cell>
          <cell r="W11">
            <v>185629.53571428545</v>
          </cell>
          <cell r="X11">
            <v>185629.53571428545</v>
          </cell>
          <cell r="Y11">
            <v>185629.53571428545</v>
          </cell>
          <cell r="Z11">
            <v>185629.53571428545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233135.69184952264</v>
          </cell>
          <cell r="G12">
            <v>209448.13790716807</v>
          </cell>
          <cell r="H12">
            <v>534904.29531567812</v>
          </cell>
          <cell r="I12">
            <v>635141.09785180935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1612629.2229241782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233135.69184952264</v>
          </cell>
          <cell r="T12">
            <v>442583.82975669071</v>
          </cell>
          <cell r="U12">
            <v>977488.12507236889</v>
          </cell>
          <cell r="V12">
            <v>1612629.2229241782</v>
          </cell>
          <cell r="W12">
            <v>1612629.2229241782</v>
          </cell>
          <cell r="X12">
            <v>1612629.2229241782</v>
          </cell>
          <cell r="Y12">
            <v>1612629.2229241782</v>
          </cell>
          <cell r="Z12">
            <v>1612629.2229241782</v>
          </cell>
        </row>
        <row r="13">
          <cell r="B13">
            <v>163929.72499999971</v>
          </cell>
          <cell r="C13">
            <v>14127.327380952371</v>
          </cell>
          <cell r="D13">
            <v>375349.00238095206</v>
          </cell>
          <cell r="E13">
            <v>0</v>
          </cell>
          <cell r="F13">
            <v>114059.27023809511</v>
          </cell>
          <cell r="G13">
            <v>141862.67261904752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232401.03214285689</v>
          </cell>
          <cell r="N13">
            <v>1041729.0297619037</v>
          </cell>
          <cell r="O13">
            <v>163929.72499999971</v>
          </cell>
          <cell r="P13">
            <v>178057.05238095208</v>
          </cell>
          <cell r="Q13">
            <v>553406.05476190418</v>
          </cell>
          <cell r="R13">
            <v>553406.05476190418</v>
          </cell>
          <cell r="S13">
            <v>667465.32499999925</v>
          </cell>
          <cell r="T13">
            <v>809327.99761904683</v>
          </cell>
          <cell r="U13">
            <v>809327.99761904683</v>
          </cell>
          <cell r="V13">
            <v>809327.99761904683</v>
          </cell>
          <cell r="W13">
            <v>809327.99761904683</v>
          </cell>
          <cell r="X13">
            <v>809327.99761904683</v>
          </cell>
          <cell r="Y13">
            <v>809327.99761904683</v>
          </cell>
          <cell r="Z13">
            <v>1041729.0297619037</v>
          </cell>
        </row>
        <row r="14">
          <cell r="B14">
            <v>1434676.895803469</v>
          </cell>
          <cell r="C14">
            <v>122543.42948285659</v>
          </cell>
          <cell r="D14">
            <v>3246871.2186531108</v>
          </cell>
          <cell r="E14">
            <v>0</v>
          </cell>
          <cell r="F14">
            <v>994135.37552436534</v>
          </cell>
          <cell r="G14">
            <v>1219789.732636289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2015903.0205511849</v>
          </cell>
          <cell r="N14">
            <v>9033919.6726512741</v>
          </cell>
          <cell r="O14">
            <v>1434676.895803469</v>
          </cell>
          <cell r="P14">
            <v>1557220.3252863255</v>
          </cell>
          <cell r="Q14">
            <v>4804091.5439394359</v>
          </cell>
          <cell r="R14">
            <v>4804091.5439394359</v>
          </cell>
          <cell r="S14">
            <v>5798226.9194638012</v>
          </cell>
          <cell r="T14">
            <v>7018016.6521000899</v>
          </cell>
          <cell r="U14">
            <v>7018016.6521000899</v>
          </cell>
          <cell r="V14">
            <v>7018016.6521000899</v>
          </cell>
          <cell r="W14">
            <v>7018016.6521000899</v>
          </cell>
          <cell r="X14">
            <v>7018016.6521000899</v>
          </cell>
          <cell r="Y14">
            <v>7018016.6521000899</v>
          </cell>
          <cell r="Z14">
            <v>9033919.6726512741</v>
          </cell>
        </row>
        <row r="15">
          <cell r="B15">
            <v>79060.842857142736</v>
          </cell>
          <cell r="C15">
            <v>0</v>
          </cell>
          <cell r="D15">
            <v>293054.58095238067</v>
          </cell>
          <cell r="E15">
            <v>7950.8226190476098</v>
          </cell>
          <cell r="F15">
            <v>0</v>
          </cell>
          <cell r="G15">
            <v>76804.3178571428</v>
          </cell>
          <cell r="H15">
            <v>53094.013095237999</v>
          </cell>
          <cell r="I15">
            <v>37045.071428571398</v>
          </cell>
          <cell r="J15">
            <v>0</v>
          </cell>
          <cell r="K15">
            <v>0</v>
          </cell>
          <cell r="L15">
            <v>18102.92976190475</v>
          </cell>
          <cell r="M15">
            <v>449020.47023809486</v>
          </cell>
          <cell r="N15">
            <v>1014133.0488095228</v>
          </cell>
          <cell r="O15">
            <v>79060.842857142736</v>
          </cell>
          <cell r="P15">
            <v>79060.842857142736</v>
          </cell>
          <cell r="Q15">
            <v>372115.4238095234</v>
          </cell>
          <cell r="R15">
            <v>380066.246428571</v>
          </cell>
          <cell r="S15">
            <v>380066.246428571</v>
          </cell>
          <cell r="T15">
            <v>456870.56428571383</v>
          </cell>
          <cell r="U15">
            <v>509964.57738095184</v>
          </cell>
          <cell r="V15">
            <v>547009.64880952321</v>
          </cell>
          <cell r="W15">
            <v>547009.64880952321</v>
          </cell>
          <cell r="X15">
            <v>547009.64880952321</v>
          </cell>
          <cell r="Y15">
            <v>565112.57857142796</v>
          </cell>
          <cell r="Z15">
            <v>1014133.0488095228</v>
          </cell>
        </row>
        <row r="16">
          <cell r="B16">
            <v>691923.10674523248</v>
          </cell>
          <cell r="C16">
            <v>0</v>
          </cell>
          <cell r="D16">
            <v>2535002.0337153282</v>
          </cell>
          <cell r="E16">
            <v>69217.285071032558</v>
          </cell>
          <cell r="F16">
            <v>0</v>
          </cell>
          <cell r="G16">
            <v>660393.0168146143</v>
          </cell>
          <cell r="H16">
            <v>461406.27958345658</v>
          </cell>
          <cell r="I16">
            <v>322441.33327045065</v>
          </cell>
          <cell r="J16">
            <v>0</v>
          </cell>
          <cell r="K16">
            <v>0</v>
          </cell>
          <cell r="L16">
            <v>157198.68260528331</v>
          </cell>
          <cell r="M16">
            <v>3894912.6597934975</v>
          </cell>
          <cell r="N16">
            <v>8792494.3975988962</v>
          </cell>
          <cell r="O16">
            <v>691923.10674523248</v>
          </cell>
          <cell r="P16">
            <v>691923.10674523248</v>
          </cell>
          <cell r="Q16">
            <v>3226925.1404605606</v>
          </cell>
          <cell r="R16">
            <v>3296142.4255315932</v>
          </cell>
          <cell r="S16">
            <v>3296142.4255315932</v>
          </cell>
          <cell r="T16">
            <v>3956535.4423462073</v>
          </cell>
          <cell r="U16">
            <v>4417941.7219296638</v>
          </cell>
          <cell r="V16">
            <v>4740383.0552001148</v>
          </cell>
          <cell r="W16">
            <v>4740383.0552001148</v>
          </cell>
          <cell r="X16">
            <v>4740383.0552001148</v>
          </cell>
          <cell r="Y16">
            <v>4897581.7378053982</v>
          </cell>
          <cell r="Z16">
            <v>8792494.3975988962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8">
          <cell r="B38">
            <v>14910.484759949304</v>
          </cell>
          <cell r="C38">
            <v>124812.6765307366</v>
          </cell>
          <cell r="D38">
            <v>207256.84485687374</v>
          </cell>
          <cell r="E38">
            <v>50803.480892298619</v>
          </cell>
          <cell r="F38">
            <v>84927.84452044456</v>
          </cell>
          <cell r="G38">
            <v>173814.02531876185</v>
          </cell>
          <cell r="H38">
            <v>248652.79835586806</v>
          </cell>
          <cell r="I38">
            <v>372776.29949317034</v>
          </cell>
          <cell r="J38">
            <v>226093.45652133724</v>
          </cell>
          <cell r="K38">
            <v>233386.99308496268</v>
          </cell>
          <cell r="L38">
            <v>175445.08805139802</v>
          </cell>
          <cell r="M38">
            <v>126667.93119728591</v>
          </cell>
          <cell r="N38">
            <v>2039547.923583087</v>
          </cell>
          <cell r="O38">
            <v>14910.484759949304</v>
          </cell>
          <cell r="P38">
            <v>139723.16129068591</v>
          </cell>
          <cell r="Q38">
            <v>346980.00614755962</v>
          </cell>
          <cell r="R38">
            <v>397783.48703985824</v>
          </cell>
          <cell r="S38">
            <v>482711.33156030282</v>
          </cell>
          <cell r="T38">
            <v>656525.3568790647</v>
          </cell>
          <cell r="U38">
            <v>905178.15523493278</v>
          </cell>
          <cell r="V38">
            <v>1277954.4547281032</v>
          </cell>
          <cell r="W38">
            <v>1504047.9112494404</v>
          </cell>
          <cell r="X38">
            <v>1737434.9043344031</v>
          </cell>
          <cell r="Y38">
            <v>1912879.9923858012</v>
          </cell>
          <cell r="Z38">
            <v>2039547.923583087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B43">
            <v>11313.095238095208</v>
          </cell>
          <cell r="C43">
            <v>33805.428571428543</v>
          </cell>
          <cell r="D43">
            <v>23009</v>
          </cell>
          <cell r="E43">
            <v>11864.285714285699</v>
          </cell>
          <cell r="F43">
            <v>23533.333333333296</v>
          </cell>
          <cell r="G43">
            <v>53711.714285714195</v>
          </cell>
          <cell r="H43">
            <v>38376.857142857123</v>
          </cell>
          <cell r="I43">
            <v>48778.666666666591</v>
          </cell>
          <cell r="J43">
            <v>32712.401618008342</v>
          </cell>
          <cell r="K43">
            <v>19621.559241706153</v>
          </cell>
          <cell r="L43">
            <v>18521</v>
          </cell>
          <cell r="M43">
            <v>33993.312796208527</v>
          </cell>
          <cell r="N43">
            <v>349240.65460830374</v>
          </cell>
          <cell r="O43">
            <v>11313.095238095208</v>
          </cell>
          <cell r="P43">
            <v>45118.523809523751</v>
          </cell>
          <cell r="Q43">
            <v>68127.523809523758</v>
          </cell>
          <cell r="R43">
            <v>79991.809523809454</v>
          </cell>
          <cell r="S43">
            <v>103525.14285714275</v>
          </cell>
          <cell r="T43">
            <v>157236.85714285696</v>
          </cell>
          <cell r="U43">
            <v>195613.71428571409</v>
          </cell>
          <cell r="V43">
            <v>244392.38095238068</v>
          </cell>
          <cell r="W43">
            <v>277104.78257038904</v>
          </cell>
          <cell r="X43">
            <v>296726.3418120952</v>
          </cell>
          <cell r="Y43">
            <v>315247.3418120952</v>
          </cell>
          <cell r="Z43">
            <v>349240.65460830374</v>
          </cell>
        </row>
      </sheetData>
      <sheetData sheetId="5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B9">
            <v>10100288.779917954</v>
          </cell>
          <cell r="C9">
            <v>10100288.779917954</v>
          </cell>
          <cell r="D9">
            <v>10100288.779917954</v>
          </cell>
          <cell r="E9">
            <v>10100288.779917954</v>
          </cell>
          <cell r="F9">
            <v>10100288.779917954</v>
          </cell>
          <cell r="G9">
            <v>10000476.279917954</v>
          </cell>
          <cell r="H9">
            <v>9562044.719917953</v>
          </cell>
          <cell r="I9">
            <v>9393138.469917953</v>
          </cell>
          <cell r="J9">
            <v>9393138.469917953</v>
          </cell>
          <cell r="K9">
            <v>9393138.469917953</v>
          </cell>
          <cell r="L9">
            <v>9393138.469917953</v>
          </cell>
          <cell r="M9">
            <v>9393138.469917953</v>
          </cell>
        </row>
        <row r="10">
          <cell r="B10">
            <v>98431733.235945165</v>
          </cell>
          <cell r="C10">
            <v>98431733.235945165</v>
          </cell>
          <cell r="D10">
            <v>98431733.235945165</v>
          </cell>
          <cell r="E10">
            <v>98431733.235945165</v>
          </cell>
          <cell r="F10">
            <v>98431733.235945165</v>
          </cell>
          <cell r="G10">
            <v>97463751.615514219</v>
          </cell>
          <cell r="H10">
            <v>93217103.582218662</v>
          </cell>
          <cell r="I10">
            <v>91591043.137953058</v>
          </cell>
          <cell r="J10">
            <v>91591043.137953058</v>
          </cell>
          <cell r="K10">
            <v>91591043.137953058</v>
          </cell>
          <cell r="L10">
            <v>91591043.137953058</v>
          </cell>
          <cell r="M10">
            <v>91591043.137953058</v>
          </cell>
        </row>
        <row r="11">
          <cell r="B11">
            <v>10100288.779917954</v>
          </cell>
          <cell r="C11">
            <v>10100288.779917954</v>
          </cell>
          <cell r="D11">
            <v>10100288.779917954</v>
          </cell>
          <cell r="E11">
            <v>10100288.779917954</v>
          </cell>
          <cell r="F11">
            <v>10100288.779917954</v>
          </cell>
          <cell r="G11">
            <v>10100288.779917954</v>
          </cell>
          <cell r="H11">
            <v>10000476.279917954</v>
          </cell>
          <cell r="I11">
            <v>9562044.719917953</v>
          </cell>
          <cell r="J11">
            <v>9393138.469917953</v>
          </cell>
          <cell r="K11">
            <v>9393138.469917953</v>
          </cell>
          <cell r="L11">
            <v>9393138.469917953</v>
          </cell>
          <cell r="M11">
            <v>9393138.469917953</v>
          </cell>
        </row>
        <row r="12">
          <cell r="B12">
            <v>98431733.235945165</v>
          </cell>
          <cell r="C12">
            <v>98431733.235945165</v>
          </cell>
          <cell r="D12">
            <v>98431733.235945165</v>
          </cell>
          <cell r="E12">
            <v>98431733.235945165</v>
          </cell>
          <cell r="F12">
            <v>98431733.235945165</v>
          </cell>
          <cell r="G12">
            <v>98431733.235945165</v>
          </cell>
          <cell r="H12">
            <v>97463751.615514219</v>
          </cell>
          <cell r="I12">
            <v>93217103.582218662</v>
          </cell>
          <cell r="J12">
            <v>91591043.137953058</v>
          </cell>
          <cell r="K12">
            <v>91591043.137953058</v>
          </cell>
          <cell r="L12">
            <v>91591043.137953058</v>
          </cell>
          <cell r="M12">
            <v>91591043.137953058</v>
          </cell>
        </row>
        <row r="13">
          <cell r="B13">
            <v>15866400</v>
          </cell>
          <cell r="C13">
            <v>4850720</v>
          </cell>
          <cell r="D13">
            <v>0</v>
          </cell>
          <cell r="E13">
            <v>6874520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10960900</v>
          </cell>
          <cell r="M13">
            <v>12634940</v>
          </cell>
          <cell r="N13">
            <v>51187480</v>
          </cell>
          <cell r="O13">
            <v>15866400</v>
          </cell>
          <cell r="P13">
            <v>20717120</v>
          </cell>
          <cell r="Q13">
            <v>20717120</v>
          </cell>
          <cell r="R13">
            <v>27591640</v>
          </cell>
          <cell r="S13">
            <v>27591640</v>
          </cell>
          <cell r="T13">
            <v>27591640</v>
          </cell>
          <cell r="U13">
            <v>27591640</v>
          </cell>
          <cell r="V13">
            <v>27591640</v>
          </cell>
          <cell r="W13">
            <v>27591640</v>
          </cell>
          <cell r="X13">
            <v>27591640</v>
          </cell>
          <cell r="Y13">
            <v>38552540</v>
          </cell>
          <cell r="Z13">
            <v>51187480</v>
          </cell>
        </row>
        <row r="14">
          <cell r="B14">
            <v>90977937.599999994</v>
          </cell>
          <cell r="C14">
            <v>27814028.48</v>
          </cell>
          <cell r="D14">
            <v>0</v>
          </cell>
          <cell r="E14">
            <v>39418497.68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67409535</v>
          </cell>
          <cell r="M14">
            <v>77704881</v>
          </cell>
          <cell r="N14">
            <v>303324879.75999999</v>
          </cell>
          <cell r="O14">
            <v>90977937.599999994</v>
          </cell>
          <cell r="P14">
            <v>118791966.08</v>
          </cell>
          <cell r="Q14">
            <v>118791966.08</v>
          </cell>
          <cell r="R14">
            <v>158210463.75999999</v>
          </cell>
          <cell r="S14">
            <v>158210463.75999999</v>
          </cell>
          <cell r="T14">
            <v>158210463.75999999</v>
          </cell>
          <cell r="U14">
            <v>158210463.75999999</v>
          </cell>
          <cell r="V14">
            <v>158210463.75999999</v>
          </cell>
          <cell r="W14">
            <v>158210463.75999999</v>
          </cell>
          <cell r="X14">
            <v>158210463.75999999</v>
          </cell>
          <cell r="Y14">
            <v>225619998.75999999</v>
          </cell>
          <cell r="Z14">
            <v>303324879.75999999</v>
          </cell>
        </row>
        <row r="15">
          <cell r="B15">
            <v>48339305.762184918</v>
          </cell>
          <cell r="C15">
            <v>53190025.762184918</v>
          </cell>
          <cell r="D15">
            <v>53190025.762184918</v>
          </cell>
          <cell r="E15">
            <v>60064545.762184918</v>
          </cell>
          <cell r="F15">
            <v>60064545.762184918</v>
          </cell>
          <cell r="G15">
            <v>57359393.630184919</v>
          </cell>
          <cell r="H15">
            <v>30572956.472184919</v>
          </cell>
          <cell r="I15">
            <v>26043175.402184919</v>
          </cell>
          <cell r="J15">
            <v>26043175.402184919</v>
          </cell>
          <cell r="K15">
            <v>26043175.402184919</v>
          </cell>
          <cell r="L15">
            <v>37004075.402184919</v>
          </cell>
          <cell r="M15">
            <v>49639015.402184919</v>
          </cell>
        </row>
        <row r="16">
          <cell r="B16">
            <v>269871175.44387674</v>
          </cell>
          <cell r="C16">
            <v>297685203.92387676</v>
          </cell>
          <cell r="D16">
            <v>297685203.92387676</v>
          </cell>
          <cell r="E16">
            <v>337103701.60387677</v>
          </cell>
          <cell r="F16">
            <v>337103701.60387677</v>
          </cell>
          <cell r="G16">
            <v>321603179.88824916</v>
          </cell>
          <cell r="H16">
            <v>159009504.78001443</v>
          </cell>
          <cell r="I16">
            <v>131151350.90701847</v>
          </cell>
          <cell r="J16">
            <v>131151350.90701847</v>
          </cell>
          <cell r="K16">
            <v>131151350.90701847</v>
          </cell>
          <cell r="L16">
            <v>198560885.90701848</v>
          </cell>
          <cell r="M16">
            <v>276265766.90701848</v>
          </cell>
        </row>
        <row r="17">
          <cell r="B17">
            <v>32472905.762184918</v>
          </cell>
          <cell r="C17">
            <v>48339305.762184918</v>
          </cell>
          <cell r="D17">
            <v>53190025.762184918</v>
          </cell>
          <cell r="E17">
            <v>53190025.762184918</v>
          </cell>
          <cell r="F17">
            <v>60064545.762184918</v>
          </cell>
          <cell r="G17">
            <v>60064545.762184918</v>
          </cell>
          <cell r="H17">
            <v>57359393.630184919</v>
          </cell>
          <cell r="I17">
            <v>30572956.472184919</v>
          </cell>
          <cell r="J17">
            <v>26043175.402184919</v>
          </cell>
          <cell r="K17">
            <v>26043175.402184919</v>
          </cell>
          <cell r="L17">
            <v>26043175.402184919</v>
          </cell>
          <cell r="M17">
            <v>37004075.402184919</v>
          </cell>
        </row>
        <row r="18">
          <cell r="B18">
            <v>178893237.84387672</v>
          </cell>
          <cell r="C18">
            <v>269871175.44387674</v>
          </cell>
          <cell r="D18">
            <v>297685203.92387676</v>
          </cell>
          <cell r="E18">
            <v>297685203.92387676</v>
          </cell>
          <cell r="F18">
            <v>337103701.60387677</v>
          </cell>
          <cell r="G18">
            <v>337103701.60387677</v>
          </cell>
          <cell r="H18">
            <v>321603179.88824916</v>
          </cell>
          <cell r="I18">
            <v>159009504.78001443</v>
          </cell>
          <cell r="J18">
            <v>131151350.90701847</v>
          </cell>
          <cell r="K18">
            <v>131151350.90701847</v>
          </cell>
          <cell r="L18">
            <v>131151350.90701847</v>
          </cell>
          <cell r="M18">
            <v>198560885.90701848</v>
          </cell>
        </row>
        <row r="36">
          <cell r="B36">
            <v>2595569.8451313078</v>
          </cell>
          <cell r="C36">
            <v>2595569.8451313078</v>
          </cell>
          <cell r="D36">
            <v>2595569.8451313078</v>
          </cell>
          <cell r="E36">
            <v>2595569.8451313078</v>
          </cell>
          <cell r="F36">
            <v>2595569.8451313078</v>
          </cell>
          <cell r="G36">
            <v>2595569.8451313078</v>
          </cell>
          <cell r="H36">
            <v>2595569.8451313078</v>
          </cell>
          <cell r="I36">
            <v>2595569.8451313078</v>
          </cell>
          <cell r="J36">
            <v>2595569.8451313078</v>
          </cell>
          <cell r="K36">
            <v>2595569.8451313078</v>
          </cell>
          <cell r="L36">
            <v>2595569.8451313078</v>
          </cell>
          <cell r="M36">
            <v>2595569.8451313078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42">
          <cell r="B42">
            <v>27970074.384369556</v>
          </cell>
          <cell r="C42">
            <v>27970074.384369556</v>
          </cell>
          <cell r="D42">
            <v>27970074.384369556</v>
          </cell>
          <cell r="E42">
            <v>27970074.384369556</v>
          </cell>
          <cell r="F42">
            <v>27854211.335910894</v>
          </cell>
          <cell r="G42">
            <v>27854211.335910894</v>
          </cell>
          <cell r="H42">
            <v>27834654.927141823</v>
          </cell>
          <cell r="I42">
            <v>28131822.173655659</v>
          </cell>
          <cell r="J42">
            <v>27834310.915094737</v>
          </cell>
          <cell r="K42">
            <v>27834310.915094744</v>
          </cell>
          <cell r="L42">
            <v>27834310.915094744</v>
          </cell>
          <cell r="M42">
            <v>27833699.277299769</v>
          </cell>
        </row>
        <row r="43">
          <cell r="B43">
            <v>3315357</v>
          </cell>
          <cell r="C43">
            <v>5725204</v>
          </cell>
          <cell r="D43">
            <v>4639875</v>
          </cell>
          <cell r="E43">
            <v>2002405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15682841</v>
          </cell>
          <cell r="O43">
            <v>3315357</v>
          </cell>
          <cell r="P43">
            <v>9040561</v>
          </cell>
          <cell r="Q43">
            <v>13680436</v>
          </cell>
          <cell r="R43">
            <v>15682841</v>
          </cell>
          <cell r="S43">
            <v>15682841</v>
          </cell>
          <cell r="T43">
            <v>15682841</v>
          </cell>
          <cell r="U43">
            <v>15682841</v>
          </cell>
          <cell r="V43">
            <v>15682841</v>
          </cell>
          <cell r="W43">
            <v>15682841</v>
          </cell>
          <cell r="X43">
            <v>15682841</v>
          </cell>
          <cell r="Y43">
            <v>15682841</v>
          </cell>
          <cell r="Z43">
            <v>15682841</v>
          </cell>
        </row>
      </sheetData>
      <sheetData sheetId="6">
        <row r="8">
          <cell r="B8">
            <v>10.282999992370605</v>
          </cell>
          <cell r="C8">
            <v>10.168000221252441</v>
          </cell>
          <cell r="D8">
            <v>10.204000473022461</v>
          </cell>
          <cell r="E8">
            <v>10.201999664306641</v>
          </cell>
          <cell r="F8">
            <v>10.199000358581543</v>
          </cell>
          <cell r="G8">
            <v>10.156999588012695</v>
          </cell>
          <cell r="H8">
            <v>10.225000381469727</v>
          </cell>
          <cell r="I8">
            <v>10.201999664306641</v>
          </cell>
          <cell r="J8">
            <v>10.213000297546387</v>
          </cell>
          <cell r="K8">
            <v>10.218999862670898</v>
          </cell>
          <cell r="L8">
            <v>10.218999862670898</v>
          </cell>
          <cell r="M8">
            <v>10.25100040435791</v>
          </cell>
        </row>
        <row r="9">
          <cell r="B9">
            <v>10.173000335693359</v>
          </cell>
          <cell r="C9">
            <v>10.182000160217285</v>
          </cell>
          <cell r="D9">
            <v>10.182000160217285</v>
          </cell>
          <cell r="E9">
            <v>10.22700023651123</v>
          </cell>
          <cell r="F9">
            <v>10.223999977111816</v>
          </cell>
          <cell r="G9">
            <v>10.178000450134277</v>
          </cell>
          <cell r="H9">
            <v>10.199999809265137</v>
          </cell>
          <cell r="I9">
            <v>10.22700023651123</v>
          </cell>
          <cell r="J9">
            <v>10.159999847412109</v>
          </cell>
          <cell r="K9">
            <v>10.22700023651123</v>
          </cell>
          <cell r="L9">
            <v>10.22700023651123</v>
          </cell>
          <cell r="M9">
            <v>10.204000473022461</v>
          </cell>
        </row>
        <row r="10">
          <cell r="B10">
            <v>10.213000297546387</v>
          </cell>
          <cell r="C10">
            <v>10.189000129699707</v>
          </cell>
          <cell r="D10">
            <v>10.201000213623047</v>
          </cell>
          <cell r="E10">
            <v>10.253000259399414</v>
          </cell>
          <cell r="F10">
            <v>10.046999931335449</v>
          </cell>
          <cell r="G10">
            <v>10.173999786376953</v>
          </cell>
          <cell r="H10">
            <v>10.22700023651123</v>
          </cell>
          <cell r="I10">
            <v>10.246000289916992</v>
          </cell>
          <cell r="J10">
            <v>10.12399959564209</v>
          </cell>
          <cell r="K10">
            <v>10.192000389099121</v>
          </cell>
          <cell r="L10">
            <v>10.192000389099121</v>
          </cell>
          <cell r="M10">
            <v>10.177000045776367</v>
          </cell>
        </row>
        <row r="11">
          <cell r="B11">
            <v>10.13599967956543</v>
          </cell>
          <cell r="C11">
            <v>10.21399974822998</v>
          </cell>
          <cell r="D11">
            <v>10.260000228881836</v>
          </cell>
          <cell r="E11">
            <v>10.211999893188477</v>
          </cell>
          <cell r="F11">
            <v>10.161999702453613</v>
          </cell>
          <cell r="G11">
            <v>10.199999809265137</v>
          </cell>
          <cell r="H11">
            <v>10.175999641418457</v>
          </cell>
          <cell r="I11">
            <v>10.276000022888184</v>
          </cell>
          <cell r="J11">
            <v>10.289999961853027</v>
          </cell>
          <cell r="K11">
            <v>10.147500038146973</v>
          </cell>
          <cell r="L11">
            <v>10.147500038146973</v>
          </cell>
          <cell r="M11">
            <v>10.163000106811523</v>
          </cell>
        </row>
        <row r="12">
          <cell r="B12">
            <v>10.269000053405762</v>
          </cell>
          <cell r="C12">
            <v>10.140000343322754</v>
          </cell>
          <cell r="D12">
            <v>10.147000312805176</v>
          </cell>
          <cell r="E12">
            <v>10.177000045776367</v>
          </cell>
          <cell r="F12">
            <v>10.050000190734863</v>
          </cell>
          <cell r="G12">
            <v>10.095999717712402</v>
          </cell>
          <cell r="H12">
            <v>10.189999580383301</v>
          </cell>
          <cell r="I12">
            <v>10.229000091552734</v>
          </cell>
          <cell r="J12">
            <v>10.218000411987305</v>
          </cell>
          <cell r="K12">
            <v>10.119999885559082</v>
          </cell>
          <cell r="L12">
            <v>10.119999885559082</v>
          </cell>
          <cell r="M12">
            <v>10.204999923706055</v>
          </cell>
        </row>
        <row r="13">
          <cell r="B13">
            <v>5.5090000000000003</v>
          </cell>
          <cell r="C13">
            <v>5.5828517019165123</v>
          </cell>
          <cell r="D13">
            <v>5.5966358289586315</v>
          </cell>
          <cell r="E13">
            <v>5.5966358289586315</v>
          </cell>
          <cell r="F13">
            <v>5.6123574618974068</v>
          </cell>
          <cell r="G13">
            <v>5.6123574618974068</v>
          </cell>
          <cell r="H13">
            <v>5.6068092693191947</v>
          </cell>
          <cell r="I13">
            <v>5.2009855482795802</v>
          </cell>
          <cell r="J13">
            <v>5.0359201165621066</v>
          </cell>
          <cell r="K13">
            <v>5.0359201165621066</v>
          </cell>
          <cell r="L13">
            <v>5.0359201165621066</v>
          </cell>
          <cell r="M13">
            <v>5.365919395334882</v>
          </cell>
        </row>
        <row r="14">
          <cell r="B14">
            <v>9.7454375197324552</v>
          </cell>
          <cell r="C14">
            <v>9.7454375197324552</v>
          </cell>
          <cell r="D14">
            <v>9.7454375197324552</v>
          </cell>
          <cell r="E14">
            <v>9.7454375197324552</v>
          </cell>
          <cell r="F14">
            <v>9.7454375197324552</v>
          </cell>
          <cell r="G14">
            <v>9.7454375197324552</v>
          </cell>
          <cell r="H14">
            <v>9.7459109833830677</v>
          </cell>
          <cell r="I14">
            <v>9.7486579819110606</v>
          </cell>
          <cell r="J14">
            <v>9.7508456232470593</v>
          </cell>
          <cell r="K14">
            <v>9.7508456232470593</v>
          </cell>
          <cell r="L14">
            <v>9.7508456232470593</v>
          </cell>
          <cell r="M14">
            <v>9.7508456232470593</v>
          </cell>
        </row>
        <row r="15">
          <cell r="B15">
            <v>16.210366414663412</v>
          </cell>
          <cell r="C15">
            <v>16.210366414663412</v>
          </cell>
          <cell r="D15">
            <v>16.210366414663412</v>
          </cell>
          <cell r="E15">
            <v>16.210366414663412</v>
          </cell>
          <cell r="F15">
            <v>16.210366414663412</v>
          </cell>
          <cell r="G15">
            <v>16.210366414663412</v>
          </cell>
          <cell r="H15">
            <v>16.210366414663412</v>
          </cell>
          <cell r="I15">
            <v>16.210366414663412</v>
          </cell>
          <cell r="J15">
            <v>16.210366414663412</v>
          </cell>
          <cell r="K15">
            <v>16.210366414663412</v>
          </cell>
          <cell r="L15">
            <v>16.210366414663412</v>
          </cell>
          <cell r="M15">
            <v>16.210366414663412</v>
          </cell>
        </row>
        <row r="16">
          <cell r="B16">
            <v>10.170041397205733</v>
          </cell>
          <cell r="C16">
            <v>10.157407862955075</v>
          </cell>
          <cell r="D16">
            <v>10.158153163322654</v>
          </cell>
          <cell r="E16">
            <v>10.157847095721014</v>
          </cell>
          <cell r="F16">
            <v>10.161686527197871</v>
          </cell>
          <cell r="G16">
            <v>10.164273446556207</v>
          </cell>
          <cell r="H16">
            <v>10.162170905757</v>
          </cell>
          <cell r="I16">
            <v>10.161315441735763</v>
          </cell>
          <cell r="J16">
            <v>10.164103659779309</v>
          </cell>
          <cell r="K16">
            <v>10.164103659779309</v>
          </cell>
          <cell r="L16">
            <v>10.165971431228131</v>
          </cell>
          <cell r="M16">
            <v>10.165632238817228</v>
          </cell>
        </row>
        <row r="17">
          <cell r="B17">
            <v>10.203701739751232</v>
          </cell>
          <cell r="C17">
            <v>10.203701739751232</v>
          </cell>
          <cell r="D17">
            <v>10.203701739751232</v>
          </cell>
          <cell r="E17">
            <v>10.203701739751232</v>
          </cell>
          <cell r="F17">
            <v>10.203708820931373</v>
          </cell>
          <cell r="G17">
            <v>10.203708820931373</v>
          </cell>
          <cell r="H17">
            <v>10.203741789494913</v>
          </cell>
          <cell r="I17">
            <v>10.203741789494913</v>
          </cell>
          <cell r="J17">
            <v>10.20374181080248</v>
          </cell>
          <cell r="K17">
            <v>10.203741810802482</v>
          </cell>
          <cell r="L17">
            <v>10.203741810802482</v>
          </cell>
          <cell r="M17">
            <v>10.203741476011675</v>
          </cell>
        </row>
        <row r="18">
          <cell r="B18">
            <v>10.196798529132291</v>
          </cell>
          <cell r="C18">
            <v>10.199408267738775</v>
          </cell>
          <cell r="D18">
            <v>10.197806448810999</v>
          </cell>
          <cell r="E18">
            <v>10.198500037371764</v>
          </cell>
          <cell r="F18">
            <v>10.198395173637355</v>
          </cell>
          <cell r="G18">
            <v>10.198658834446706</v>
          </cell>
          <cell r="H18">
            <v>10.198287361199274</v>
          </cell>
          <cell r="I18">
            <v>10.198287361199274</v>
          </cell>
          <cell r="J18">
            <v>10.198287361199274</v>
          </cell>
          <cell r="K18">
            <v>10.198287361199274</v>
          </cell>
          <cell r="L18">
            <v>10.198287361199274</v>
          </cell>
          <cell r="M18">
            <v>10.198287361199274</v>
          </cell>
        </row>
        <row r="36">
          <cell r="B36">
            <v>0.84460002183914185</v>
          </cell>
          <cell r="C36">
            <v>0.84429997205734253</v>
          </cell>
          <cell r="D36">
            <v>0.84320002794265747</v>
          </cell>
          <cell r="E36">
            <v>0.84460002183914185</v>
          </cell>
          <cell r="F36">
            <v>0.8442000150680542</v>
          </cell>
          <cell r="G36">
            <v>0.84509998559951782</v>
          </cell>
          <cell r="H36">
            <v>0.84350001811981201</v>
          </cell>
          <cell r="I36">
            <v>0.84539997577667236</v>
          </cell>
          <cell r="J36">
            <v>0.8596000075340271</v>
          </cell>
          <cell r="K36">
            <v>0.85019999742507935</v>
          </cell>
          <cell r="L36">
            <v>0.85019999742507935</v>
          </cell>
          <cell r="M36">
            <v>0.84670001268386841</v>
          </cell>
        </row>
        <row r="38">
          <cell r="B38">
            <v>0.85100001096725464</v>
          </cell>
          <cell r="C38">
            <v>0.8529999852180481</v>
          </cell>
          <cell r="D38">
            <v>0.85199999809265137</v>
          </cell>
          <cell r="E38">
            <v>0.8529999852180481</v>
          </cell>
          <cell r="F38">
            <v>0.85399997234344482</v>
          </cell>
          <cell r="G38">
            <v>0.8529999852180481</v>
          </cell>
          <cell r="H38">
            <v>0.85199999809265137</v>
          </cell>
          <cell r="I38">
            <v>0.8529999852180481</v>
          </cell>
          <cell r="J38">
            <v>0.85100001096725464</v>
          </cell>
          <cell r="K38">
            <v>0.85100001096725464</v>
          </cell>
          <cell r="L38">
            <v>0.85100001096725464</v>
          </cell>
          <cell r="M38">
            <v>0.85100001096725464</v>
          </cell>
        </row>
        <row r="42">
          <cell r="B42">
            <v>0.84460002183914185</v>
          </cell>
          <cell r="C42">
            <v>0.84460002183914185</v>
          </cell>
          <cell r="D42">
            <v>0.84429997205734253</v>
          </cell>
          <cell r="E42">
            <v>0.84320002794265747</v>
          </cell>
          <cell r="F42">
            <v>0.84460002183914185</v>
          </cell>
          <cell r="G42">
            <v>0.8442000150680542</v>
          </cell>
          <cell r="H42">
            <v>0.84509998559951782</v>
          </cell>
          <cell r="I42">
            <v>0.84350001811981201</v>
          </cell>
          <cell r="J42">
            <v>0.84539997577667236</v>
          </cell>
          <cell r="K42">
            <v>0.8596000075340271</v>
          </cell>
          <cell r="L42">
            <v>0.85019999742507935</v>
          </cell>
          <cell r="M42">
            <v>0.85019999742507935</v>
          </cell>
        </row>
        <row r="43">
          <cell r="B43">
            <v>0.8499000072479248</v>
          </cell>
          <cell r="C43">
            <v>0.85390001535415649</v>
          </cell>
          <cell r="D43">
            <v>0.85449999570846558</v>
          </cell>
          <cell r="E43">
            <v>0.85820001363754272</v>
          </cell>
          <cell r="F43">
            <v>0.85860002040863037</v>
          </cell>
          <cell r="G43">
            <v>0.84859997034072876</v>
          </cell>
          <cell r="H43">
            <v>0.84640002250671387</v>
          </cell>
          <cell r="I43">
            <v>0.84539997577667236</v>
          </cell>
          <cell r="J43">
            <v>0.84539997577667236</v>
          </cell>
          <cell r="K43">
            <v>0.84530001878738403</v>
          </cell>
          <cell r="L43">
            <v>0.84539997577667236</v>
          </cell>
          <cell r="M43">
            <v>0.84539997577667236</v>
          </cell>
        </row>
      </sheetData>
      <sheetData sheetId="7">
        <row r="1">
          <cell r="B1">
            <v>0</v>
          </cell>
        </row>
        <row r="8">
          <cell r="B8">
            <v>9.0334447352123401</v>
          </cell>
          <cell r="C8">
            <v>8.3595076694441612</v>
          </cell>
          <cell r="D8">
            <v>8.601060110300617</v>
          </cell>
          <cell r="E8">
            <v>0</v>
          </cell>
          <cell r="F8">
            <v>9.1144083503874196</v>
          </cell>
          <cell r="G8">
            <v>8.231151393232377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8.615144028240751</v>
          </cell>
          <cell r="O8">
            <v>9.0334447352123401</v>
          </cell>
          <cell r="P8">
            <v>8.5815071296132572</v>
          </cell>
          <cell r="Q8">
            <v>8.5891422205756136</v>
          </cell>
          <cell r="R8">
            <v>8.6048228485511018</v>
          </cell>
          <cell r="S8">
            <v>8.6562932936118955</v>
          </cell>
          <cell r="T8">
            <v>8.615144028240751</v>
          </cell>
          <cell r="U8">
            <v>8.615144028240751</v>
          </cell>
          <cell r="V8">
            <v>8.615144028240751</v>
          </cell>
          <cell r="W8">
            <v>8.615144028240751</v>
          </cell>
          <cell r="X8">
            <v>8.615144028240751</v>
          </cell>
          <cell r="Y8">
            <v>8.615144028240751</v>
          </cell>
          <cell r="Z8">
            <v>8.615144028240751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2.5640218001390767</v>
          </cell>
          <cell r="I9">
            <v>2.1799350316116075</v>
          </cell>
          <cell r="J9">
            <v>2.2218446704198018</v>
          </cell>
          <cell r="K9">
            <v>2.1738206046953379</v>
          </cell>
          <cell r="L9">
            <v>2.3010837411062059</v>
          </cell>
          <cell r="M9">
            <v>0</v>
          </cell>
          <cell r="N9">
            <v>2.1873046209187352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2.5640218001390767</v>
          </cell>
          <cell r="V9">
            <v>2.1832591048789056</v>
          </cell>
          <cell r="W9">
            <v>2.1853105948762734</v>
          </cell>
          <cell r="X9">
            <v>2.1834907385100588</v>
          </cell>
          <cell r="Y9">
            <v>2.1873046209187352</v>
          </cell>
          <cell r="Z9">
            <v>2.1873046209187352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2.1482761683258338</v>
          </cell>
          <cell r="H10">
            <v>2.1565041354351098</v>
          </cell>
          <cell r="I10">
            <v>2.181482606278645</v>
          </cell>
          <cell r="J10">
            <v>2.1869867279979096</v>
          </cell>
          <cell r="K10">
            <v>2.2061028471198303</v>
          </cell>
          <cell r="L10">
            <v>0</v>
          </cell>
          <cell r="M10">
            <v>0</v>
          </cell>
          <cell r="N10">
            <v>2.1844559592502764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2.2417483144342611</v>
          </cell>
          <cell r="U10">
            <v>2.1921139655621222</v>
          </cell>
          <cell r="V10">
            <v>2.1816714186017494</v>
          </cell>
          <cell r="W10">
            <v>2.1826182559792731</v>
          </cell>
          <cell r="X10">
            <v>2.1844559592502764</v>
          </cell>
          <cell r="Y10">
            <v>2.1844559592502764</v>
          </cell>
          <cell r="Z10">
            <v>2.1844559592502764</v>
          </cell>
        </row>
        <row r="11">
          <cell r="B11">
            <v>2.2995799799679664</v>
          </cell>
          <cell r="C11">
            <v>2.3501611327749257</v>
          </cell>
          <cell r="D11">
            <v>2.409362812843729</v>
          </cell>
          <cell r="E11">
            <v>2.4114435218379477</v>
          </cell>
          <cell r="F11">
            <v>2.2523504687126334</v>
          </cell>
          <cell r="G11">
            <v>2.3869946741256305</v>
          </cell>
          <cell r="H11">
            <v>2.3863195575927842</v>
          </cell>
          <cell r="I11">
            <v>2.3496406928981721</v>
          </cell>
          <cell r="J11">
            <v>2.3014822112912836</v>
          </cell>
          <cell r="K11">
            <v>2.3281864772402163</v>
          </cell>
          <cell r="L11">
            <v>2.3445990136834731</v>
          </cell>
          <cell r="M11">
            <v>2.2178900378950894</v>
          </cell>
          <cell r="N11">
            <v>2.3403190373835114</v>
          </cell>
          <cell r="O11">
            <v>2.2995799799679664</v>
          </cell>
          <cell r="P11">
            <v>2.3353969500838838</v>
          </cell>
          <cell r="Q11">
            <v>2.3510626974475199</v>
          </cell>
          <cell r="R11">
            <v>2.3669080197010475</v>
          </cell>
          <cell r="S11">
            <v>2.3216161233171704</v>
          </cell>
          <cell r="T11">
            <v>2.3465351348521266</v>
          </cell>
          <cell r="U11">
            <v>2.3603514226674465</v>
          </cell>
          <cell r="V11">
            <v>2.3574514336192025</v>
          </cell>
          <cell r="W11">
            <v>2.3476891369673529</v>
          </cell>
          <cell r="X11">
            <v>2.345492448948939</v>
          </cell>
          <cell r="Y11">
            <v>2.345459525169697</v>
          </cell>
          <cell r="Z11">
            <v>2.3403190373835114</v>
          </cell>
        </row>
        <row r="12">
          <cell r="B12">
            <v>2.3058785894312912</v>
          </cell>
          <cell r="C12">
            <v>2.3805780851357241</v>
          </cell>
          <cell r="D12">
            <v>2.321356500734872</v>
          </cell>
          <cell r="E12">
            <v>2.4097659190451544</v>
          </cell>
          <cell r="F12">
            <v>2.2668163343920944</v>
          </cell>
          <cell r="G12">
            <v>2.4096031207227169</v>
          </cell>
          <cell r="H12">
            <v>2.396761283776339</v>
          </cell>
          <cell r="I12">
            <v>2.358863968886308</v>
          </cell>
          <cell r="J12">
            <v>2.3037039539133635</v>
          </cell>
          <cell r="K12">
            <v>2.5368864837373826</v>
          </cell>
          <cell r="L12">
            <v>2.2781191158254428</v>
          </cell>
          <cell r="M12">
            <v>2.4079089569887837</v>
          </cell>
          <cell r="N12">
            <v>2.3537701640759567</v>
          </cell>
          <cell r="O12">
            <v>2.3058785894312912</v>
          </cell>
          <cell r="P12">
            <v>2.3603369960292802</v>
          </cell>
          <cell r="Q12">
            <v>2.3534648282638848</v>
          </cell>
          <cell r="R12">
            <v>2.366348522351736</v>
          </cell>
          <cell r="S12">
            <v>2.3344432381868518</v>
          </cell>
          <cell r="T12">
            <v>2.3575433612364698</v>
          </cell>
          <cell r="U12">
            <v>2.3683655859364445</v>
          </cell>
          <cell r="V12">
            <v>2.3663236952805726</v>
          </cell>
          <cell r="W12">
            <v>2.3550487358970589</v>
          </cell>
          <cell r="X12">
            <v>2.3566624151221398</v>
          </cell>
          <cell r="Y12">
            <v>2.3521869570697369</v>
          </cell>
          <cell r="Z12">
            <v>2.3537701640759567</v>
          </cell>
        </row>
        <row r="13">
          <cell r="B13">
            <v>2.553328399054045</v>
          </cell>
          <cell r="C13">
            <v>4.5248939395970229</v>
          </cell>
          <cell r="D13">
            <v>2.5857836589856715</v>
          </cell>
          <cell r="E13">
            <v>2.6088030747879536</v>
          </cell>
          <cell r="F13">
            <v>2.5132400730500302</v>
          </cell>
          <cell r="G13">
            <v>2.4155962010015748</v>
          </cell>
          <cell r="H13">
            <v>2.3928465277782731</v>
          </cell>
          <cell r="I13">
            <v>2.3930074036935216</v>
          </cell>
          <cell r="J13">
            <v>2.3651371778913028</v>
          </cell>
          <cell r="K13">
            <v>2.3886101217678779</v>
          </cell>
          <cell r="L13">
            <v>2.7178435689438909</v>
          </cell>
          <cell r="M13">
            <v>2.5127640099113875</v>
          </cell>
          <cell r="N13">
            <v>2.415167293903016</v>
          </cell>
          <cell r="O13">
            <v>2.553328399054045</v>
          </cell>
          <cell r="P13">
            <v>2.7147773308173115</v>
          </cell>
          <cell r="Q13">
            <v>2.6801556553585408</v>
          </cell>
          <cell r="R13">
            <v>2.6313114357524516</v>
          </cell>
          <cell r="S13">
            <v>2.5860633065787773</v>
          </cell>
          <cell r="T13">
            <v>2.5123636785096997</v>
          </cell>
          <cell r="U13">
            <v>2.441901390055742</v>
          </cell>
          <cell r="V13">
            <v>2.4244569372060703</v>
          </cell>
          <cell r="W13">
            <v>2.4138595294529441</v>
          </cell>
          <cell r="X13">
            <v>2.4107671103979578</v>
          </cell>
          <cell r="Y13">
            <v>2.414559464703411</v>
          </cell>
          <cell r="Z13">
            <v>2.415167293903016</v>
          </cell>
        </row>
        <row r="14">
          <cell r="B14">
            <v>2.2674705509310753</v>
          </cell>
          <cell r="C14">
            <v>2.3706878242957301</v>
          </cell>
          <cell r="D14">
            <v>2.3430107383464236</v>
          </cell>
          <cell r="E14">
            <v>2.3324322724199971</v>
          </cell>
          <cell r="F14">
            <v>2.2845014349723849</v>
          </cell>
          <cell r="G14">
            <v>2.2750525859007857</v>
          </cell>
          <cell r="H14">
            <v>2.3797570245439843</v>
          </cell>
          <cell r="I14">
            <v>2.3484671798678747</v>
          </cell>
          <cell r="J14">
            <v>2.3204154163018265</v>
          </cell>
          <cell r="K14">
            <v>2.3403250795854977</v>
          </cell>
          <cell r="L14">
            <v>2.4615139552618071</v>
          </cell>
          <cell r="M14">
            <v>2.4023705713808372</v>
          </cell>
          <cell r="N14">
            <v>2.3430403846467591</v>
          </cell>
          <cell r="O14">
            <v>2.2674705509310753</v>
          </cell>
          <cell r="P14">
            <v>2.3475681183625485</v>
          </cell>
          <cell r="Q14">
            <v>2.3461486845184321</v>
          </cell>
          <cell r="R14">
            <v>2.3446713526628189</v>
          </cell>
          <cell r="S14">
            <v>2.3373718482915007</v>
          </cell>
          <cell r="T14">
            <v>2.3261993923589395</v>
          </cell>
          <cell r="U14">
            <v>2.3422848953875137</v>
          </cell>
          <cell r="V14">
            <v>2.3439086947467249</v>
          </cell>
          <cell r="W14">
            <v>2.3401826931808367</v>
          </cell>
          <cell r="X14">
            <v>2.3401990566032951</v>
          </cell>
          <cell r="Y14">
            <v>2.3425737571978895</v>
          </cell>
          <cell r="Z14">
            <v>2.3430403846467591</v>
          </cell>
        </row>
        <row r="15">
          <cell r="B15">
            <v>7.3060131747040993</v>
          </cell>
          <cell r="C15">
            <v>9.1124003453229445</v>
          </cell>
          <cell r="D15">
            <v>8.5736118527863905</v>
          </cell>
          <cell r="E15">
            <v>9.3557522072228529</v>
          </cell>
          <cell r="F15">
            <v>9.6040280866342957</v>
          </cell>
          <cell r="G15">
            <v>3.5558186136782024</v>
          </cell>
          <cell r="H15">
            <v>0</v>
          </cell>
          <cell r="I15">
            <v>0</v>
          </cell>
          <cell r="J15">
            <v>4.5776830219290527</v>
          </cell>
          <cell r="K15">
            <v>0</v>
          </cell>
          <cell r="L15">
            <v>4.5852004408869176</v>
          </cell>
          <cell r="M15">
            <v>0</v>
          </cell>
          <cell r="N15">
            <v>5.4173179391900446</v>
          </cell>
          <cell r="O15">
            <v>7.3060131747040993</v>
          </cell>
          <cell r="P15">
            <v>7.9277950864076754</v>
          </cell>
          <cell r="Q15">
            <v>8.0973000472210366</v>
          </cell>
          <cell r="R15">
            <v>8.2404479751689408</v>
          </cell>
          <cell r="S15">
            <v>8.6947909315114433</v>
          </cell>
          <cell r="T15">
            <v>7.8646199162706338</v>
          </cell>
          <cell r="U15">
            <v>7.8646199162706338</v>
          </cell>
          <cell r="V15">
            <v>7.8646199162706338</v>
          </cell>
          <cell r="W15">
            <v>6.2385883965109663</v>
          </cell>
          <cell r="X15">
            <v>6.2385883965109663</v>
          </cell>
          <cell r="Y15">
            <v>5.4173179391900446</v>
          </cell>
          <cell r="Z15">
            <v>5.4173179391900446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7.8959925873483829</v>
          </cell>
          <cell r="J16">
            <v>8.6050991942184982</v>
          </cell>
          <cell r="K16">
            <v>8.8359955501814227</v>
          </cell>
          <cell r="L16">
            <v>13.005790459873291</v>
          </cell>
          <cell r="M16">
            <v>0</v>
          </cell>
          <cell r="N16">
            <v>8.9612891656271891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8.0204541620209628</v>
          </cell>
          <cell r="W16">
            <v>8.4787116266475611</v>
          </cell>
          <cell r="X16">
            <v>8.5460481069457526</v>
          </cell>
          <cell r="Y16">
            <v>8.9612891656271891</v>
          </cell>
          <cell r="Z16">
            <v>8.9612891656271891</v>
          </cell>
        </row>
        <row r="17">
          <cell r="B17">
            <v>9.2142413832257581</v>
          </cell>
          <cell r="C17">
            <v>7.9627375184242313</v>
          </cell>
          <cell r="D17">
            <v>5.1199307530773854</v>
          </cell>
          <cell r="E17">
            <v>0</v>
          </cell>
          <cell r="F17">
            <v>7.347222603460696</v>
          </cell>
          <cell r="G17">
            <v>9.5341938417414216</v>
          </cell>
          <cell r="H17">
            <v>8.6280174032193457</v>
          </cell>
          <cell r="I17">
            <v>7.2222700104983408</v>
          </cell>
          <cell r="J17">
            <v>5.3883724868225604</v>
          </cell>
          <cell r="K17">
            <v>4.5964552157298151</v>
          </cell>
          <cell r="L17">
            <v>0</v>
          </cell>
          <cell r="M17">
            <v>6.7576336510655723</v>
          </cell>
          <cell r="N17">
            <v>5.5458638011980499</v>
          </cell>
          <cell r="O17">
            <v>9.2142413832257581</v>
          </cell>
          <cell r="P17">
            <v>8.6581363315336759</v>
          </cell>
          <cell r="Q17">
            <v>6.955961767533247</v>
          </cell>
          <cell r="R17">
            <v>6.955961767533247</v>
          </cell>
          <cell r="S17">
            <v>7.137826101000301</v>
          </cell>
          <cell r="T17">
            <v>7.4819742234066773</v>
          </cell>
          <cell r="U17">
            <v>7.5509052591875525</v>
          </cell>
          <cell r="V17">
            <v>7.5038134199526549</v>
          </cell>
          <cell r="W17">
            <v>6.7689164541639304</v>
          </cell>
          <cell r="X17">
            <v>5.5115212121852641</v>
          </cell>
          <cell r="Y17">
            <v>5.5115212121852641</v>
          </cell>
          <cell r="Z17">
            <v>5.5458638011980499</v>
          </cell>
        </row>
        <row r="18">
          <cell r="B18">
            <v>7.5599797076871651</v>
          </cell>
          <cell r="C18">
            <v>8.6594446704454047</v>
          </cell>
          <cell r="D18">
            <v>7.4377443473787075</v>
          </cell>
          <cell r="E18">
            <v>7.4441334522238662</v>
          </cell>
          <cell r="F18">
            <v>12.988786360523928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7.1105684506734459</v>
          </cell>
          <cell r="N18">
            <v>7.4607006689426045</v>
          </cell>
          <cell r="O18">
            <v>7.5599797076871651</v>
          </cell>
          <cell r="P18">
            <v>7.7334678587469279</v>
          </cell>
          <cell r="Q18">
            <v>7.4869709558885296</v>
          </cell>
          <cell r="R18">
            <v>7.4577644398598943</v>
          </cell>
          <cell r="S18">
            <v>7.478182537627962</v>
          </cell>
          <cell r="T18">
            <v>7.478182537627962</v>
          </cell>
          <cell r="U18">
            <v>7.478182537627962</v>
          </cell>
          <cell r="V18">
            <v>7.478182537627962</v>
          </cell>
          <cell r="W18">
            <v>7.478182537627962</v>
          </cell>
          <cell r="X18">
            <v>7.478182537627962</v>
          </cell>
          <cell r="Y18">
            <v>7.478182537627962</v>
          </cell>
          <cell r="Z18">
            <v>7.4607006689426045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8">
          <cell r="B38">
            <v>2.6070555746963899</v>
          </cell>
          <cell r="C38">
            <v>2.4188493762154946</v>
          </cell>
          <cell r="D38">
            <v>2.5844220225105063</v>
          </cell>
          <cell r="E38">
            <v>2.4732147173950008</v>
          </cell>
          <cell r="F38">
            <v>2.3863247009259076</v>
          </cell>
          <cell r="G38">
            <v>2.4122567150357144</v>
          </cell>
          <cell r="H38">
            <v>2.3948114916484475</v>
          </cell>
          <cell r="I38">
            <v>2.3641816005265928</v>
          </cell>
          <cell r="J38">
            <v>2.3663111559358709</v>
          </cell>
          <cell r="K38">
            <v>2.4294480821256861</v>
          </cell>
          <cell r="L38">
            <v>2.5406222847718478</v>
          </cell>
          <cell r="M38">
            <v>0</v>
          </cell>
          <cell r="N38">
            <v>2.4196966232885799</v>
          </cell>
          <cell r="O38">
            <v>2.6070555746963899</v>
          </cell>
          <cell r="P38">
            <v>2.5898720790436154</v>
          </cell>
          <cell r="Q38">
            <v>2.5888519906509471</v>
          </cell>
          <cell r="R38">
            <v>2.57028096326095</v>
          </cell>
          <cell r="S38">
            <v>2.5675033696606384</v>
          </cell>
          <cell r="T38">
            <v>2.515050208614702</v>
          </cell>
          <cell r="U38">
            <v>2.4561585808554089</v>
          </cell>
          <cell r="V38">
            <v>2.4260866851759704</v>
          </cell>
          <cell r="W38">
            <v>2.4175717300200441</v>
          </cell>
          <cell r="X38">
            <v>2.4186818638565706</v>
          </cell>
          <cell r="Y38">
            <v>2.41968554227845</v>
          </cell>
          <cell r="Z38">
            <v>2.4196966232885799</v>
          </cell>
        </row>
        <row r="42">
          <cell r="B42">
            <v>2.4249312683569095</v>
          </cell>
          <cell r="C42">
            <v>2.4797665709963881</v>
          </cell>
          <cell r="D42">
            <v>2.4859443147689126</v>
          </cell>
          <cell r="E42">
            <v>2.7123512891544963</v>
          </cell>
          <cell r="F42">
            <v>2.4165964922694307</v>
          </cell>
          <cell r="G42">
            <v>2.4744411350742115</v>
          </cell>
          <cell r="H42">
            <v>2.4250087298718572</v>
          </cell>
          <cell r="I42">
            <v>2.4163563915570099</v>
          </cell>
          <cell r="J42">
            <v>2.4356152216787619</v>
          </cell>
          <cell r="K42">
            <v>2.4705715698790858</v>
          </cell>
          <cell r="L42">
            <v>2.6379586242821791</v>
          </cell>
          <cell r="M42">
            <v>3.6443653569800651</v>
          </cell>
          <cell r="N42">
            <v>2.4660090998947912</v>
          </cell>
          <cell r="O42">
            <v>2.4249312683569095</v>
          </cell>
          <cell r="P42">
            <v>2.4672792336357365</v>
          </cell>
          <cell r="Q42">
            <v>2.47510447803218</v>
          </cell>
          <cell r="R42">
            <v>2.5871252084703222</v>
          </cell>
          <cell r="S42">
            <v>2.5646644570468538</v>
          </cell>
          <cell r="T42">
            <v>2.5184559984614334</v>
          </cell>
          <cell r="U42">
            <v>2.4682793862661416</v>
          </cell>
          <cell r="V42">
            <v>2.4560106074440782</v>
          </cell>
          <cell r="W42">
            <v>2.4542210117589174</v>
          </cell>
          <cell r="X42">
            <v>2.456190089562591</v>
          </cell>
          <cell r="Y42">
            <v>2.4625196244740737</v>
          </cell>
          <cell r="Z42">
            <v>2.4660090998947912</v>
          </cell>
        </row>
        <row r="43">
          <cell r="B43">
            <v>2.5337895978062157</v>
          </cell>
          <cell r="C43">
            <v>2.4537402100479491</v>
          </cell>
          <cell r="D43">
            <v>2.7737730212006668</v>
          </cell>
          <cell r="E43">
            <v>2.6537616915907241</v>
          </cell>
          <cell r="F43">
            <v>2.5045474738760505</v>
          </cell>
          <cell r="G43">
            <v>2.4443199202312464</v>
          </cell>
          <cell r="H43">
            <v>2.405872567919745</v>
          </cell>
          <cell r="I43">
            <v>2.3857232415010068</v>
          </cell>
          <cell r="J43">
            <v>2.3945491260736462</v>
          </cell>
          <cell r="K43">
            <v>2.4388554970337046</v>
          </cell>
          <cell r="L43">
            <v>2.5612026840788573</v>
          </cell>
          <cell r="M43">
            <v>2.49115738204718</v>
          </cell>
          <cell r="N43">
            <v>2.444342197337992</v>
          </cell>
          <cell r="O43">
            <v>2.5337895978062157</v>
          </cell>
          <cell r="P43">
            <v>2.4647548889886308</v>
          </cell>
          <cell r="Q43">
            <v>2.4959484559769853</v>
          </cell>
          <cell r="R43">
            <v>2.5590284032054496</v>
          </cell>
          <cell r="S43">
            <v>2.5466267277347256</v>
          </cell>
          <cell r="T43">
            <v>2.506152144615883</v>
          </cell>
          <cell r="U43">
            <v>2.4648918259546684</v>
          </cell>
          <cell r="V43">
            <v>2.4478151203782548</v>
          </cell>
          <cell r="W43">
            <v>2.4426610977254022</v>
          </cell>
          <cell r="X43">
            <v>2.4423166029632202</v>
          </cell>
          <cell r="Y43">
            <v>2.4435852034075625</v>
          </cell>
          <cell r="Z43">
            <v>2.444342197337992</v>
          </cell>
        </row>
      </sheetData>
      <sheetData sheetId="8">
        <row r="8">
          <cell r="B8">
            <v>9.2921607017893049</v>
          </cell>
          <cell r="C8">
            <v>8.5988720754984289</v>
          </cell>
          <cell r="D8">
            <v>8.8474035372047108</v>
          </cell>
          <cell r="E8">
            <v>0</v>
          </cell>
          <cell r="F8">
            <v>9.3755419472415458</v>
          </cell>
          <cell r="G8">
            <v>8.4669156139865063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8.8618773837441775</v>
          </cell>
          <cell r="O8">
            <v>9.2921607017893049</v>
          </cell>
          <cell r="P8">
            <v>8.8272451784599983</v>
          </cell>
          <cell r="Q8">
            <v>8.8351166341253222</v>
          </cell>
          <cell r="R8">
            <v>8.8512463212933721</v>
          </cell>
          <cell r="S8">
            <v>8.9042019629701237</v>
          </cell>
          <cell r="T8">
            <v>8.8618773837441775</v>
          </cell>
          <cell r="U8">
            <v>8.8618773837441775</v>
          </cell>
          <cell r="V8">
            <v>8.8618773837441775</v>
          </cell>
          <cell r="W8">
            <v>8.8618773837441775</v>
          </cell>
          <cell r="X8">
            <v>8.8618773837441775</v>
          </cell>
          <cell r="Y8">
            <v>8.8618773837441775</v>
          </cell>
          <cell r="Z8">
            <v>8.8618773837441775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2.624251098106066</v>
          </cell>
          <cell r="I9">
            <v>2.2273151933205466</v>
          </cell>
          <cell r="J9">
            <v>2.2723557331516262</v>
          </cell>
          <cell r="K9">
            <v>2.2275020986341687</v>
          </cell>
          <cell r="L9">
            <v>2.3763446133969417</v>
          </cell>
          <cell r="M9">
            <v>0</v>
          </cell>
          <cell r="N9">
            <v>2.2367260325137162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2.624251098106066</v>
          </cell>
          <cell r="V9">
            <v>2.2307446279401235</v>
          </cell>
          <cell r="W9">
            <v>2.2329549621773372</v>
          </cell>
          <cell r="X9">
            <v>2.2320933562775584</v>
          </cell>
          <cell r="Y9">
            <v>2.2367260325137162</v>
          </cell>
          <cell r="Z9">
            <v>2.2367260325137162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2.1952605646211389</v>
          </cell>
          <cell r="H10">
            <v>2.2010609725067356</v>
          </cell>
          <cell r="I10">
            <v>2.2272541875071119</v>
          </cell>
          <cell r="J10">
            <v>2.2363470927699871</v>
          </cell>
          <cell r="K10">
            <v>2.2356053894934931</v>
          </cell>
          <cell r="L10">
            <v>0</v>
          </cell>
          <cell r="M10">
            <v>0</v>
          </cell>
          <cell r="N10">
            <v>2.2295539678026128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2.2907770160288954</v>
          </cell>
          <cell r="U10">
            <v>2.2385130417271126</v>
          </cell>
          <cell r="V10">
            <v>2.227454108619416</v>
          </cell>
          <cell r="W10">
            <v>2.2290362330827485</v>
          </cell>
          <cell r="X10">
            <v>2.2295539678026128</v>
          </cell>
          <cell r="Y10">
            <v>2.2295539678026128</v>
          </cell>
          <cell r="Z10">
            <v>2.2295539678026128</v>
          </cell>
        </row>
        <row r="11">
          <cell r="B11">
            <v>2.3215523687546402</v>
          </cell>
          <cell r="C11">
            <v>2.3733354254978041</v>
          </cell>
          <cell r="D11">
            <v>2.443859596619701</v>
          </cell>
          <cell r="E11">
            <v>2.4603615822858624</v>
          </cell>
          <cell r="F11">
            <v>2.326728194882572</v>
          </cell>
          <cell r="G11">
            <v>2.4392524490064069</v>
          </cell>
          <cell r="H11">
            <v>2.4369093459439468</v>
          </cell>
          <cell r="I11">
            <v>2.4106579019163155</v>
          </cell>
          <cell r="J11">
            <v>2.3521358386389579</v>
          </cell>
          <cell r="K11">
            <v>2.4011538983760459</v>
          </cell>
          <cell r="L11">
            <v>2.4091915574499509</v>
          </cell>
          <cell r="M11">
            <v>2.3737445826604984</v>
          </cell>
          <cell r="N11">
            <v>2.399751871445043</v>
          </cell>
          <cell r="O11">
            <v>2.3215523687546402</v>
          </cell>
          <cell r="P11">
            <v>2.3582171764862512</v>
          </cell>
          <cell r="Q11">
            <v>2.3762918407891216</v>
          </cell>
          <cell r="R11">
            <v>2.3982009182782336</v>
          </cell>
          <cell r="S11">
            <v>2.3702732018553769</v>
          </cell>
          <cell r="T11">
            <v>2.3965497344937399</v>
          </cell>
          <cell r="U11">
            <v>2.4105667972153171</v>
          </cell>
          <cell r="V11">
            <v>2.4105913819088625</v>
          </cell>
          <cell r="W11">
            <v>2.4003910322876449</v>
          </cell>
          <cell r="X11">
            <v>2.4004762998793203</v>
          </cell>
          <cell r="Y11">
            <v>2.4007962272666572</v>
          </cell>
          <cell r="Z11">
            <v>2.399751871445043</v>
          </cell>
        </row>
        <row r="12">
          <cell r="B12">
            <v>2.3288795562748268</v>
          </cell>
          <cell r="C12">
            <v>2.4032672056139406</v>
          </cell>
          <cell r="D12">
            <v>2.3620982564545563</v>
          </cell>
          <cell r="E12">
            <v>2.4665826212157351</v>
          </cell>
          <cell r="F12">
            <v>2.3470849217603589</v>
          </cell>
          <cell r="G12">
            <v>2.4666550657320871</v>
          </cell>
          <cell r="H12">
            <v>2.4456304792031132</v>
          </cell>
          <cell r="I12">
            <v>2.416016013261221</v>
          </cell>
          <cell r="J12">
            <v>2.3579297593564643</v>
          </cell>
          <cell r="K12">
            <v>2.6489969432488465</v>
          </cell>
          <cell r="L12">
            <v>2.3551840693296859</v>
          </cell>
          <cell r="M12">
            <v>2.5310547695130117</v>
          </cell>
          <cell r="N12">
            <v>2.4098132697705341</v>
          </cell>
          <cell r="O12">
            <v>2.3288795562748268</v>
          </cell>
          <cell r="P12">
            <v>2.3831170773235151</v>
          </cell>
          <cell r="Q12">
            <v>2.3794352381965571</v>
          </cell>
          <cell r="R12">
            <v>2.3991886824474911</v>
          </cell>
          <cell r="S12">
            <v>2.3827242737876908</v>
          </cell>
          <cell r="T12">
            <v>2.4084677842550661</v>
          </cell>
          <cell r="U12">
            <v>2.4187316758316295</v>
          </cell>
          <cell r="V12">
            <v>2.4181494079539112</v>
          </cell>
          <cell r="W12">
            <v>2.4073208204467513</v>
          </cell>
          <cell r="X12">
            <v>2.4094207356336068</v>
          </cell>
          <cell r="Y12">
            <v>2.4063625620256732</v>
          </cell>
          <cell r="Z12">
            <v>2.4098132697705341</v>
          </cell>
        </row>
        <row r="13">
          <cell r="B13">
            <v>2.6666186884560363</v>
          </cell>
          <cell r="C13">
            <v>4.6337116426715843</v>
          </cell>
          <cell r="D13">
            <v>2.7531737726406789</v>
          </cell>
          <cell r="E13">
            <v>2.7218874504014954</v>
          </cell>
          <cell r="F13">
            <v>2.643066971130688</v>
          </cell>
          <cell r="G13">
            <v>2.5330401078252107</v>
          </cell>
          <cell r="H13">
            <v>2.4959389390000779</v>
          </cell>
          <cell r="I13">
            <v>2.4954408609823173</v>
          </cell>
          <cell r="J13">
            <v>2.4896735934437673</v>
          </cell>
          <cell r="K13">
            <v>2.5007791348248709</v>
          </cell>
          <cell r="L13">
            <v>2.87897885482358</v>
          </cell>
          <cell r="M13">
            <v>2.6603917840724933</v>
          </cell>
          <cell r="N13">
            <v>2.5266286471767461</v>
          </cell>
          <cell r="O13">
            <v>2.6666186884560363</v>
          </cell>
          <cell r="P13">
            <v>2.8306313347098908</v>
          </cell>
          <cell r="Q13">
            <v>2.81015873957119</v>
          </cell>
          <cell r="R13">
            <v>2.7496389359542035</v>
          </cell>
          <cell r="S13">
            <v>2.7089582753530901</v>
          </cell>
          <cell r="T13">
            <v>2.632947125113128</v>
          </cell>
          <cell r="U13">
            <v>2.5520171540776575</v>
          </cell>
          <cell r="V13">
            <v>2.5318033223961183</v>
          </cell>
          <cell r="W13">
            <v>2.5243261683618603</v>
          </cell>
          <cell r="X13">
            <v>2.52144513992384</v>
          </cell>
          <cell r="Y13">
            <v>2.5258055503778531</v>
          </cell>
          <cell r="Z13">
            <v>2.5266286471767461</v>
          </cell>
        </row>
        <row r="14">
          <cell r="B14">
            <v>2.3853832638301871</v>
          </cell>
          <cell r="C14">
            <v>2.4984990593960044</v>
          </cell>
          <cell r="D14">
            <v>2.4793373100707106</v>
          </cell>
          <cell r="E14">
            <v>2.4669120796132482</v>
          </cell>
          <cell r="F14">
            <v>2.3910188256493168</v>
          </cell>
          <cell r="G14">
            <v>2.3741894079962522</v>
          </cell>
          <cell r="H14">
            <v>2.4729896173121846</v>
          </cell>
          <cell r="I14">
            <v>2.4410505390631276</v>
          </cell>
          <cell r="J14">
            <v>2.4056523643939176</v>
          </cell>
          <cell r="K14">
            <v>2.4483976475585147</v>
          </cell>
          <cell r="L14">
            <v>2.576395210571587</v>
          </cell>
          <cell r="M14">
            <v>2.5219240518484778</v>
          </cell>
          <cell r="N14">
            <v>2.4479001362485464</v>
          </cell>
          <cell r="O14">
            <v>2.3853832638301871</v>
          </cell>
          <cell r="P14">
            <v>2.4731264701832689</v>
          </cell>
          <cell r="Q14">
            <v>2.4750549638870001</v>
          </cell>
          <cell r="R14">
            <v>2.4741799388595629</v>
          </cell>
          <cell r="S14">
            <v>2.4640184152689462</v>
          </cell>
          <cell r="T14">
            <v>2.4477799694312412</v>
          </cell>
          <cell r="U14">
            <v>2.4554179066346502</v>
          </cell>
          <cell r="V14">
            <v>2.4516205545071403</v>
          </cell>
          <cell r="W14">
            <v>2.4442755834006649</v>
          </cell>
          <cell r="X14">
            <v>2.4447486213779936</v>
          </cell>
          <cell r="Y14">
            <v>2.4473207445955931</v>
          </cell>
          <cell r="Z14">
            <v>2.4479001362485464</v>
          </cell>
        </row>
        <row r="15">
          <cell r="B15">
            <v>7.3770767581542085</v>
          </cell>
          <cell r="C15">
            <v>9.1873389486474295</v>
          </cell>
          <cell r="D15">
            <v>8.6442467231644606</v>
          </cell>
          <cell r="E15">
            <v>9.4332072363894035</v>
          </cell>
          <cell r="F15">
            <v>9.8385716863179642</v>
          </cell>
          <cell r="G15">
            <v>3.6565958382086201</v>
          </cell>
          <cell r="H15">
            <v>0</v>
          </cell>
          <cell r="I15">
            <v>0</v>
          </cell>
          <cell r="J15">
            <v>4.6635644906480715</v>
          </cell>
          <cell r="K15">
            <v>0</v>
          </cell>
          <cell r="L15">
            <v>4.6685605554910854</v>
          </cell>
          <cell r="M15">
            <v>0</v>
          </cell>
          <cell r="N15">
            <v>5.5139844181114031</v>
          </cell>
          <cell r="O15">
            <v>7.3770767581542085</v>
          </cell>
          <cell r="P15">
            <v>8.0008013204110746</v>
          </cell>
          <cell r="Q15">
            <v>8.1698037132099195</v>
          </cell>
          <cell r="R15">
            <v>8.3136001368211545</v>
          </cell>
          <cell r="S15">
            <v>8.8165513345363404</v>
          </cell>
          <cell r="T15">
            <v>7.9927570821829281</v>
          </cell>
          <cell r="U15">
            <v>7.9927570821829281</v>
          </cell>
          <cell r="V15">
            <v>7.9927570821829281</v>
          </cell>
          <cell r="W15">
            <v>6.3478403872895894</v>
          </cell>
          <cell r="X15">
            <v>6.3478403872895894</v>
          </cell>
          <cell r="Y15">
            <v>5.5139844181114031</v>
          </cell>
          <cell r="Z15">
            <v>5.5139844181114031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7.9598265066693648</v>
          </cell>
          <cell r="J16">
            <v>8.6755225347504936</v>
          </cell>
          <cell r="K16">
            <v>8.9069412496844507</v>
          </cell>
          <cell r="L16">
            <v>13.112304197438128</v>
          </cell>
          <cell r="M16">
            <v>0</v>
          </cell>
          <cell r="N16">
            <v>9.0342533818809372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8.0852942715109855</v>
          </cell>
          <cell r="W16">
            <v>8.5479181163161346</v>
          </cell>
          <cell r="X16">
            <v>8.6155896380620938</v>
          </cell>
          <cell r="Y16">
            <v>9.0342533818809372</v>
          </cell>
          <cell r="Z16">
            <v>9.0342533818809372</v>
          </cell>
        </row>
        <row r="17">
          <cell r="B17">
            <v>9.4076851826165306</v>
          </cell>
          <cell r="C17">
            <v>8.20677310128562</v>
          </cell>
          <cell r="D17">
            <v>5.1686796176807634</v>
          </cell>
          <cell r="E17">
            <v>0</v>
          </cell>
          <cell r="F17">
            <v>7.50118962369252</v>
          </cell>
          <cell r="G17">
            <v>9.7423585369576617</v>
          </cell>
          <cell r="H17">
            <v>8.821676388052385</v>
          </cell>
          <cell r="I17">
            <v>7.3416117121816882</v>
          </cell>
          <cell r="J17">
            <v>5.4160851551685925</v>
          </cell>
          <cell r="K17">
            <v>4.620034484940275</v>
          </cell>
          <cell r="L17">
            <v>0</v>
          </cell>
          <cell r="M17">
            <v>6.8797954586906549</v>
          </cell>
          <cell r="N17">
            <v>5.5970365541383771</v>
          </cell>
          <cell r="O17">
            <v>9.4076851826165306</v>
          </cell>
          <cell r="P17">
            <v>8.8768493140100624</v>
          </cell>
          <cell r="Q17">
            <v>7.0785822021473592</v>
          </cell>
          <cell r="R17">
            <v>7.0785822021473592</v>
          </cell>
          <cell r="S17">
            <v>7.2746737563855977</v>
          </cell>
          <cell r="T17">
            <v>7.6282731568075652</v>
          </cell>
          <cell r="U17">
            <v>7.6998619166023223</v>
          </cell>
          <cell r="V17">
            <v>7.6483878898249937</v>
          </cell>
          <cell r="W17">
            <v>6.8658167591723815</v>
          </cell>
          <cell r="X17">
            <v>5.5610069904302177</v>
          </cell>
          <cell r="Y17">
            <v>5.5610069904302177</v>
          </cell>
          <cell r="Z17">
            <v>5.5970365541383771</v>
          </cell>
        </row>
        <row r="18">
          <cell r="B18">
            <v>7.6278953364779891</v>
          </cell>
          <cell r="C18">
            <v>9.0979757486206001</v>
          </cell>
          <cell r="D18">
            <v>7.5249972246627914</v>
          </cell>
          <cell r="E18">
            <v>7.5436413631460395</v>
          </cell>
          <cell r="F18">
            <v>14.18340717963566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7.1763844767852678</v>
          </cell>
          <cell r="N18">
            <v>7.558538984918874</v>
          </cell>
          <cell r="O18">
            <v>7.6278953364779891</v>
          </cell>
          <cell r="P18">
            <v>7.8520690082012825</v>
          </cell>
          <cell r="Q18">
            <v>7.5792808909537301</v>
          </cell>
          <cell r="R18">
            <v>7.5549898636400057</v>
          </cell>
          <cell r="S18">
            <v>7.577696294723574</v>
          </cell>
          <cell r="T18">
            <v>7.577696294723574</v>
          </cell>
          <cell r="U18">
            <v>7.577696294723574</v>
          </cell>
          <cell r="V18">
            <v>7.577696294723574</v>
          </cell>
          <cell r="W18">
            <v>7.577696294723574</v>
          </cell>
          <cell r="X18">
            <v>7.577696294723574</v>
          </cell>
          <cell r="Y18">
            <v>7.577696294723574</v>
          </cell>
          <cell r="Z18">
            <v>7.558538984918874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8">
          <cell r="B38">
            <v>2.7411610695959574</v>
          </cell>
          <cell r="C38">
            <v>2.5452199655890317</v>
          </cell>
          <cell r="D38">
            <v>2.718875626294385</v>
          </cell>
          <cell r="E38">
            <v>2.6011138001472118</v>
          </cell>
          <cell r="F38">
            <v>2.5132786083229228</v>
          </cell>
          <cell r="G38">
            <v>2.5357452254050781</v>
          </cell>
          <cell r="H38">
            <v>2.5173304617988816</v>
          </cell>
          <cell r="I38">
            <v>2.4853958519126205</v>
          </cell>
          <cell r="J38">
            <v>2.4874848638740659</v>
          </cell>
          <cell r="K38">
            <v>2.5541798210178017</v>
          </cell>
          <cell r="L38">
            <v>2.6760230145317085</v>
          </cell>
          <cell r="M38">
            <v>0</v>
          </cell>
          <cell r="N38">
            <v>2.5438685942296386</v>
          </cell>
          <cell r="O38">
            <v>2.7411610695959574</v>
          </cell>
          <cell r="P38">
            <v>2.7232837979999487</v>
          </cell>
          <cell r="Q38">
            <v>2.7224590457165965</v>
          </cell>
          <cell r="R38">
            <v>2.7029729682472796</v>
          </cell>
          <cell r="S38">
            <v>2.7001129529482806</v>
          </cell>
          <cell r="T38">
            <v>2.6445620683857793</v>
          </cell>
          <cell r="U38">
            <v>2.5822352804806754</v>
          </cell>
          <cell r="V38">
            <v>2.5505723956254642</v>
          </cell>
          <cell r="W38">
            <v>2.5415848909905852</v>
          </cell>
          <cell r="X38">
            <v>2.542762147707041</v>
          </cell>
          <cell r="Y38">
            <v>2.5438569445734833</v>
          </cell>
          <cell r="Z38">
            <v>2.5438685942296386</v>
          </cell>
        </row>
        <row r="42">
          <cell r="B42">
            <v>2.4452656867622813</v>
          </cell>
          <cell r="C42">
            <v>2.4968033069096491</v>
          </cell>
          <cell r="D42">
            <v>2.5062414206740402</v>
          </cell>
          <cell r="E42">
            <v>2.7327185644208618</v>
          </cell>
          <cell r="F42">
            <v>2.4358484137468359</v>
          </cell>
          <cell r="G42">
            <v>2.4907288666337832</v>
          </cell>
          <cell r="H42">
            <v>2.4413223499525012</v>
          </cell>
          <cell r="I42">
            <v>2.4331746108667773</v>
          </cell>
          <cell r="J42">
            <v>2.4536292348257618</v>
          </cell>
          <cell r="K42">
            <v>2.4879477323835686</v>
          </cell>
          <cell r="L42">
            <v>2.595955956446776</v>
          </cell>
          <cell r="M42">
            <v>2.5881207061744784</v>
          </cell>
          <cell r="N42">
            <v>2.4781185393395768</v>
          </cell>
          <cell r="O42">
            <v>2.4452656867622813</v>
          </cell>
          <cell r="P42">
            <v>2.4850805567725369</v>
          </cell>
          <cell r="Q42">
            <v>2.4939472901522137</v>
          </cell>
          <cell r="R42">
            <v>2.6066939593570884</v>
          </cell>
          <cell r="S42">
            <v>2.5841992829396654</v>
          </cell>
          <cell r="T42">
            <v>2.5363038145035524</v>
          </cell>
          <cell r="U42">
            <v>2.4852949810640759</v>
          </cell>
          <cell r="V42">
            <v>2.4729801854681854</v>
          </cell>
          <cell r="W42">
            <v>2.4712829822149063</v>
          </cell>
          <cell r="X42">
            <v>2.4732897555109004</v>
          </cell>
          <cell r="Y42">
            <v>2.4776570266552551</v>
          </cell>
          <cell r="Z42">
            <v>2.4781185393395768</v>
          </cell>
        </row>
        <row r="43">
          <cell r="B43">
            <v>2.5489809651671753</v>
          </cell>
          <cell r="C43">
            <v>2.4656976207972963</v>
          </cell>
          <cell r="D43">
            <v>2.7930375376708336</v>
          </cell>
          <cell r="E43">
            <v>2.6672774586799193</v>
          </cell>
          <cell r="F43">
            <v>2.5152705940976183</v>
          </cell>
          <cell r="G43">
            <v>2.4539627954768406</v>
          </cell>
          <cell r="H43">
            <v>2.4154478513011042</v>
          </cell>
          <cell r="I43">
            <v>2.3955173220244861</v>
          </cell>
          <cell r="J43">
            <v>2.4046694555464638</v>
          </cell>
          <cell r="K43">
            <v>2.4487362579600185</v>
          </cell>
          <cell r="L43">
            <v>2.5743494944518468</v>
          </cell>
          <cell r="M43">
            <v>2.5018457857101346</v>
          </cell>
          <cell r="N43">
            <v>2.4547577438504824</v>
          </cell>
          <cell r="O43">
            <v>2.5489809651671753</v>
          </cell>
          <cell r="P43">
            <v>2.4771462596065534</v>
          </cell>
          <cell r="Q43">
            <v>2.5089790181562699</v>
          </cell>
          <cell r="R43">
            <v>2.5722577306661871</v>
          </cell>
          <cell r="S43">
            <v>2.5592766994160407</v>
          </cell>
          <cell r="T43">
            <v>2.5175868179859466</v>
          </cell>
          <cell r="U43">
            <v>2.4755470966353874</v>
          </cell>
          <cell r="V43">
            <v>2.4582816989798255</v>
          </cell>
          <cell r="W43">
            <v>2.4530939423481697</v>
          </cell>
          <cell r="X43">
            <v>2.4526993927573448</v>
          </cell>
          <cell r="Y43">
            <v>2.453996360555724</v>
          </cell>
          <cell r="Z43">
            <v>2.4547577438504824</v>
          </cell>
        </row>
      </sheetData>
      <sheetData sheetId="9">
        <row r="8">
          <cell r="B8">
            <v>1413625.6997239087</v>
          </cell>
          <cell r="C8">
            <v>2663105.0772701656</v>
          </cell>
          <cell r="D8">
            <v>2617672.4371492206</v>
          </cell>
          <cell r="E8">
            <v>12221.528485979288</v>
          </cell>
          <cell r="F8">
            <v>798130.51042672561</v>
          </cell>
          <cell r="G8">
            <v>764723.3513396472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8269478.6043956466</v>
          </cell>
          <cell r="O8">
            <v>1413625.6997239087</v>
          </cell>
          <cell r="P8">
            <v>4076730.7769940742</v>
          </cell>
          <cell r="Q8">
            <v>6694403.2141432948</v>
          </cell>
          <cell r="R8">
            <v>6706624.7426292738</v>
          </cell>
          <cell r="S8">
            <v>7504755.2530559991</v>
          </cell>
          <cell r="T8">
            <v>8269478.6043956466</v>
          </cell>
          <cell r="U8">
            <v>8269478.6043956466</v>
          </cell>
          <cell r="V8">
            <v>8269478.6043956466</v>
          </cell>
          <cell r="W8">
            <v>8269478.6043956466</v>
          </cell>
          <cell r="X8">
            <v>8269478.6043956466</v>
          </cell>
          <cell r="Y8">
            <v>8269478.6043956466</v>
          </cell>
          <cell r="Z8">
            <v>8269478.6043956466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37760.349050648183</v>
          </cell>
          <cell r="I9">
            <v>3677406.5226166951</v>
          </cell>
          <cell r="J9">
            <v>212303.9237926233</v>
          </cell>
          <cell r="K9">
            <v>735238.30020247598</v>
          </cell>
          <cell r="L9">
            <v>164711.57418838222</v>
          </cell>
          <cell r="M9">
            <v>0</v>
          </cell>
          <cell r="N9">
            <v>4827420.6698508253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37760.349050648183</v>
          </cell>
          <cell r="V9">
            <v>3715166.8716673432</v>
          </cell>
          <cell r="W9">
            <v>3927470.7954599666</v>
          </cell>
          <cell r="X9">
            <v>4662709.095662443</v>
          </cell>
          <cell r="Y9">
            <v>4827420.6698508253</v>
          </cell>
          <cell r="Z9">
            <v>4827420.6698508253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1262.1543889020952</v>
          </cell>
          <cell r="G10">
            <v>29008.173100903732</v>
          </cell>
          <cell r="H10">
            <v>40587.564333024202</v>
          </cell>
          <cell r="I10">
            <v>3899895.3552747029</v>
          </cell>
          <cell r="J10">
            <v>862731.27240752731</v>
          </cell>
          <cell r="K10">
            <v>414751.74746422231</v>
          </cell>
          <cell r="L10">
            <v>0</v>
          </cell>
          <cell r="M10">
            <v>0</v>
          </cell>
          <cell r="N10">
            <v>5248236.2669692822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1262.1543889020952</v>
          </cell>
          <cell r="T10">
            <v>30270.327489805826</v>
          </cell>
          <cell r="U10">
            <v>70857.891822830032</v>
          </cell>
          <cell r="V10">
            <v>3970753.2470975327</v>
          </cell>
          <cell r="W10">
            <v>4833484.5195050603</v>
          </cell>
          <cell r="X10">
            <v>5248236.2669692822</v>
          </cell>
          <cell r="Y10">
            <v>5248236.2669692822</v>
          </cell>
          <cell r="Z10">
            <v>5248236.2669692822</v>
          </cell>
        </row>
        <row r="11">
          <cell r="B11">
            <v>2722946.4517599489</v>
          </cell>
          <cell r="C11">
            <v>6750992.9645307371</v>
          </cell>
          <cell r="D11">
            <v>2626357.2558568739</v>
          </cell>
          <cell r="E11">
            <v>4415741.3308922984</v>
          </cell>
          <cell r="F11">
            <v>10276921.110520443</v>
          </cell>
          <cell r="G11">
            <v>16966474.09131876</v>
          </cell>
          <cell r="H11">
            <v>23676845.495355863</v>
          </cell>
          <cell r="I11">
            <v>24924274.17949317</v>
          </cell>
          <cell r="J11">
            <v>19050058.707521338</v>
          </cell>
          <cell r="K11">
            <v>14024136.238084963</v>
          </cell>
          <cell r="L11">
            <v>4797394.2380513977</v>
          </cell>
          <cell r="M11">
            <v>5170711.2081972854</v>
          </cell>
          <cell r="N11">
            <v>135402853.27158308</v>
          </cell>
          <cell r="O11">
            <v>2722946.4517599489</v>
          </cell>
          <cell r="P11">
            <v>9473939.4162906855</v>
          </cell>
          <cell r="Q11">
            <v>12100296.672147559</v>
          </cell>
          <cell r="R11">
            <v>16516038.003039857</v>
          </cell>
          <cell r="S11">
            <v>26792959.1135603</v>
          </cell>
          <cell r="T11">
            <v>43759433.20487906</v>
          </cell>
          <cell r="U11">
            <v>67436278.70023492</v>
          </cell>
          <cell r="V11">
            <v>92360552.879728094</v>
          </cell>
          <cell r="W11">
            <v>111410611.58724943</v>
          </cell>
          <cell r="X11">
            <v>125434747.82533439</v>
          </cell>
          <cell r="Y11">
            <v>130232142.06338578</v>
          </cell>
          <cell r="Z11">
            <v>135402853.27158308</v>
          </cell>
        </row>
        <row r="12">
          <cell r="B12">
            <v>4621605.5863180431</v>
          </cell>
          <cell r="C12">
            <v>12837188.765017584</v>
          </cell>
          <cell r="D12">
            <v>3675006.7956518969</v>
          </cell>
          <cell r="E12">
            <v>6421276.7370545138</v>
          </cell>
          <cell r="F12">
            <v>12453240.631678531</v>
          </cell>
          <cell r="G12">
            <v>18324183.552797768</v>
          </cell>
          <cell r="H12">
            <v>22601626.67930074</v>
          </cell>
          <cell r="I12">
            <v>22064568.243109759</v>
          </cell>
          <cell r="J12">
            <v>22019270.043406572</v>
          </cell>
          <cell r="K12">
            <v>1205807.5145852154</v>
          </cell>
          <cell r="L12">
            <v>7372724.7350473125</v>
          </cell>
          <cell r="M12">
            <v>3999377.8555672085</v>
          </cell>
          <cell r="N12">
            <v>137595877.13953516</v>
          </cell>
          <cell r="O12">
            <v>4621605.5863180431</v>
          </cell>
          <cell r="P12">
            <v>17458794.351335626</v>
          </cell>
          <cell r="Q12">
            <v>21133801.146987524</v>
          </cell>
          <cell r="R12">
            <v>27555077.88404204</v>
          </cell>
          <cell r="S12">
            <v>40008318.515720569</v>
          </cell>
          <cell r="T12">
            <v>58332502.068518341</v>
          </cell>
          <cell r="U12">
            <v>80934128.747819081</v>
          </cell>
          <cell r="V12">
            <v>102998696.99092884</v>
          </cell>
          <cell r="W12">
            <v>125017967.03433542</v>
          </cell>
          <cell r="X12">
            <v>126223774.54892063</v>
          </cell>
          <cell r="Y12">
            <v>133596499.28396794</v>
          </cell>
          <cell r="Z12">
            <v>137595877.13953516</v>
          </cell>
        </row>
        <row r="13">
          <cell r="B13">
            <v>1421366.4265582133</v>
          </cell>
          <cell r="C13">
            <v>224665.50899493176</v>
          </cell>
          <cell r="D13">
            <v>575176.54553745477</v>
          </cell>
          <cell r="E13">
            <v>4691804.4986554701</v>
          </cell>
          <cell r="F13">
            <v>4102605.55552665</v>
          </cell>
          <cell r="G13">
            <v>7836640.9613462938</v>
          </cell>
          <cell r="H13">
            <v>25791133.586094227</v>
          </cell>
          <cell r="I13">
            <v>24267009.479375262</v>
          </cell>
          <cell r="J13">
            <v>14621706.123553231</v>
          </cell>
          <cell r="K13">
            <v>11536506.777504375</v>
          </cell>
          <cell r="L13">
            <v>1340187.6887512151</v>
          </cell>
          <cell r="M13">
            <v>624851.53910867462</v>
          </cell>
          <cell r="N13">
            <v>97033654.691006005</v>
          </cell>
          <cell r="O13">
            <v>1421366.4265582133</v>
          </cell>
          <cell r="P13">
            <v>1646031.9355531451</v>
          </cell>
          <cell r="Q13">
            <v>2221208.4810905997</v>
          </cell>
          <cell r="R13">
            <v>6913012.9797460698</v>
          </cell>
          <cell r="S13">
            <v>11015618.535272719</v>
          </cell>
          <cell r="T13">
            <v>18852259.496619012</v>
          </cell>
          <cell r="U13">
            <v>44643393.082713239</v>
          </cell>
          <cell r="V13">
            <v>68910402.562088504</v>
          </cell>
          <cell r="W13">
            <v>83532108.685641736</v>
          </cell>
          <cell r="X13">
            <v>95068615.463146105</v>
          </cell>
          <cell r="Y13">
            <v>96408803.151897326</v>
          </cell>
          <cell r="Z13">
            <v>97033654.691006005</v>
          </cell>
        </row>
        <row r="14">
          <cell r="B14">
            <v>4776374.563713639</v>
          </cell>
          <cell r="C14">
            <v>17300876.724780109</v>
          </cell>
          <cell r="D14">
            <v>9967144.2508183029</v>
          </cell>
          <cell r="E14">
            <v>3845341.1416025041</v>
          </cell>
          <cell r="F14">
            <v>4827923.6935816696</v>
          </cell>
          <cell r="G14">
            <v>8657182.5283929259</v>
          </cell>
          <cell r="H14">
            <v>21682915.773673035</v>
          </cell>
          <cell r="I14">
            <v>25378626.034423713</v>
          </cell>
          <cell r="J14">
            <v>17995427.18184432</v>
          </cell>
          <cell r="K14">
            <v>14859273.906682028</v>
          </cell>
          <cell r="L14">
            <v>2715177.8913794467</v>
          </cell>
          <cell r="M14">
            <v>1064721.0277537014</v>
          </cell>
          <cell r="N14">
            <v>133070984.71864539</v>
          </cell>
          <cell r="O14">
            <v>4776374.563713639</v>
          </cell>
          <cell r="P14">
            <v>22077251.288493749</v>
          </cell>
          <cell r="Q14">
            <v>32044395.53931205</v>
          </cell>
          <cell r="R14">
            <v>35889736.680914551</v>
          </cell>
          <cell r="S14">
            <v>40717660.374496222</v>
          </cell>
          <cell r="T14">
            <v>49374842.902889147</v>
          </cell>
          <cell r="U14">
            <v>71057758.67656219</v>
          </cell>
          <cell r="V14">
            <v>96436384.710985899</v>
          </cell>
          <cell r="W14">
            <v>114431811.89283022</v>
          </cell>
          <cell r="X14">
            <v>129291085.79951225</v>
          </cell>
          <cell r="Y14">
            <v>132006263.6908917</v>
          </cell>
          <cell r="Z14">
            <v>133070984.71864539</v>
          </cell>
        </row>
        <row r="15">
          <cell r="B15">
            <v>191125.30465025923</v>
          </cell>
          <cell r="C15">
            <v>125122.36914162934</v>
          </cell>
          <cell r="D15">
            <v>121710.99386215561</v>
          </cell>
          <cell r="E15">
            <v>64947.631822541043</v>
          </cell>
          <cell r="F15">
            <v>292884.4405299995</v>
          </cell>
          <cell r="G15">
            <v>62703.305433601417</v>
          </cell>
          <cell r="H15">
            <v>0</v>
          </cell>
          <cell r="I15">
            <v>0</v>
          </cell>
          <cell r="J15">
            <v>489203.25150449207</v>
          </cell>
          <cell r="K15">
            <v>0</v>
          </cell>
          <cell r="L15">
            <v>977610.58600149967</v>
          </cell>
          <cell r="M15">
            <v>0</v>
          </cell>
          <cell r="N15">
            <v>2325307.8829461779</v>
          </cell>
          <cell r="O15">
            <v>191125.30465025923</v>
          </cell>
          <cell r="P15">
            <v>316247.67379188858</v>
          </cell>
          <cell r="Q15">
            <v>437958.66765404417</v>
          </cell>
          <cell r="R15">
            <v>502906.29947658523</v>
          </cell>
          <cell r="S15">
            <v>795790.74000658467</v>
          </cell>
          <cell r="T15">
            <v>858494.04544018605</v>
          </cell>
          <cell r="U15">
            <v>858494.04544018605</v>
          </cell>
          <cell r="V15">
            <v>858494.04544018605</v>
          </cell>
          <cell r="W15">
            <v>1347697.2969446781</v>
          </cell>
          <cell r="X15">
            <v>1347697.2969446781</v>
          </cell>
          <cell r="Y15">
            <v>2325307.8829461779</v>
          </cell>
          <cell r="Z15">
            <v>2325307.8829461779</v>
          </cell>
        </row>
        <row r="16">
          <cell r="B16">
            <v>3010.8499529043579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191011.95668054474</v>
          </cell>
          <cell r="J16">
            <v>754770.46052329289</v>
          </cell>
          <cell r="K16">
            <v>229629.85235811482</v>
          </cell>
          <cell r="L16">
            <v>184122.97554042618</v>
          </cell>
          <cell r="M16">
            <v>0</v>
          </cell>
          <cell r="N16">
            <v>1362546.095055283</v>
          </cell>
          <cell r="O16">
            <v>3010.8499529043579</v>
          </cell>
          <cell r="P16">
            <v>3010.8499529043579</v>
          </cell>
          <cell r="Q16">
            <v>3010.8499529043579</v>
          </cell>
          <cell r="R16">
            <v>3010.8499529043579</v>
          </cell>
          <cell r="S16">
            <v>3010.8499529043579</v>
          </cell>
          <cell r="T16">
            <v>3010.8499529043579</v>
          </cell>
          <cell r="U16">
            <v>3010.8499529043579</v>
          </cell>
          <cell r="V16">
            <v>194022.8066334491</v>
          </cell>
          <cell r="W16">
            <v>948793.26715674205</v>
          </cell>
          <cell r="X16">
            <v>1178423.119514857</v>
          </cell>
          <cell r="Y16">
            <v>1362546.095055283</v>
          </cell>
          <cell r="Z16">
            <v>1362546.095055283</v>
          </cell>
        </row>
        <row r="17">
          <cell r="B17">
            <v>131745.2232973619</v>
          </cell>
          <cell r="C17">
            <v>91045.940785662664</v>
          </cell>
          <cell r="D17">
            <v>122141.06804541411</v>
          </cell>
          <cell r="E17">
            <v>0</v>
          </cell>
          <cell r="F17">
            <v>316430.18308584526</v>
          </cell>
          <cell r="G17">
            <v>148142.30391297821</v>
          </cell>
          <cell r="H17">
            <v>59740.392499890746</v>
          </cell>
          <cell r="I17">
            <v>139064.80905214555</v>
          </cell>
          <cell r="J17">
            <v>385430.28398241772</v>
          </cell>
          <cell r="K17">
            <v>1300484.267096868</v>
          </cell>
          <cell r="L17">
            <v>0</v>
          </cell>
          <cell r="M17">
            <v>93620.256601862435</v>
          </cell>
          <cell r="N17">
            <v>2787844.7283604466</v>
          </cell>
          <cell r="O17">
            <v>131745.2232973619</v>
          </cell>
          <cell r="P17">
            <v>222791.16408302455</v>
          </cell>
          <cell r="Q17">
            <v>344932.23212843866</v>
          </cell>
          <cell r="R17">
            <v>344932.23212843866</v>
          </cell>
          <cell r="S17">
            <v>661362.41521428386</v>
          </cell>
          <cell r="T17">
            <v>809504.71912726201</v>
          </cell>
          <cell r="U17">
            <v>869245.11162715277</v>
          </cell>
          <cell r="V17">
            <v>1008309.9206792983</v>
          </cell>
          <cell r="W17">
            <v>1393740.204661716</v>
          </cell>
          <cell r="X17">
            <v>2694224.471758584</v>
          </cell>
          <cell r="Y17">
            <v>2694224.471758584</v>
          </cell>
          <cell r="Z17">
            <v>2787844.7283604466</v>
          </cell>
        </row>
        <row r="18">
          <cell r="B18">
            <v>59436.560461836489</v>
          </cell>
          <cell r="C18">
            <v>12755.361999566081</v>
          </cell>
          <cell r="D18">
            <v>347669.9217738703</v>
          </cell>
          <cell r="E18">
            <v>894472.18735231529</v>
          </cell>
          <cell r="F18">
            <v>8481.6774934221248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62800.540556347878</v>
          </cell>
          <cell r="N18">
            <v>1385616.2496373581</v>
          </cell>
          <cell r="O18">
            <v>59436.560461836489</v>
          </cell>
          <cell r="P18">
            <v>72191.922461402573</v>
          </cell>
          <cell r="Q18">
            <v>419861.84423527285</v>
          </cell>
          <cell r="R18">
            <v>1314334.0315875881</v>
          </cell>
          <cell r="S18">
            <v>1322815.7090810102</v>
          </cell>
          <cell r="T18">
            <v>1322815.7090810102</v>
          </cell>
          <cell r="U18">
            <v>1322815.7090810102</v>
          </cell>
          <cell r="V18">
            <v>1322815.7090810102</v>
          </cell>
          <cell r="W18">
            <v>1322815.7090810102</v>
          </cell>
          <cell r="X18">
            <v>1322815.7090810102</v>
          </cell>
          <cell r="Y18">
            <v>1322815.7090810102</v>
          </cell>
          <cell r="Z18">
            <v>1385616.2496373581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8">
          <cell r="B38">
            <v>9983283.9450188503</v>
          </cell>
          <cell r="C38">
            <v>930657.13519766391</v>
          </cell>
          <cell r="D38">
            <v>2507863.6889376775</v>
          </cell>
          <cell r="E38">
            <v>2453201.4639018406</v>
          </cell>
          <cell r="F38">
            <v>225956.31328127236</v>
          </cell>
          <cell r="G38">
            <v>7719166.0062098401</v>
          </cell>
          <cell r="H38">
            <v>21773506.341493104</v>
          </cell>
          <cell r="I38">
            <v>21318818.44822051</v>
          </cell>
          <cell r="J38">
            <v>10841051.058160782</v>
          </cell>
          <cell r="K38">
            <v>8056759.2391687557</v>
          </cell>
          <cell r="L38">
            <v>748060.82552822283</v>
          </cell>
          <cell r="M38">
            <v>396.39600000000002</v>
          </cell>
          <cell r="N38">
            <v>86558720.86111851</v>
          </cell>
          <cell r="O38">
            <v>9983283.9450188503</v>
          </cell>
          <cell r="P38">
            <v>10913941.080216514</v>
          </cell>
          <cell r="Q38">
            <v>13421804.769154191</v>
          </cell>
          <cell r="R38">
            <v>15875006.233056031</v>
          </cell>
          <cell r="S38">
            <v>16100962.546337303</v>
          </cell>
          <cell r="T38">
            <v>23820128.552547142</v>
          </cell>
          <cell r="U38">
            <v>45593634.894040242</v>
          </cell>
          <cell r="V38">
            <v>66912453.342260748</v>
          </cell>
          <cell r="W38">
            <v>77753504.40042153</v>
          </cell>
          <cell r="X38">
            <v>85810263.639590293</v>
          </cell>
          <cell r="Y38">
            <v>86558324.465118513</v>
          </cell>
          <cell r="Z38">
            <v>86558720.86111851</v>
          </cell>
        </row>
        <row r="42">
          <cell r="B42">
            <v>571544.17529538181</v>
          </cell>
          <cell r="C42">
            <v>1982092.2987968388</v>
          </cell>
          <cell r="D42">
            <v>1857408.098</v>
          </cell>
          <cell r="E42">
            <v>4324117.220411351</v>
          </cell>
          <cell r="F42">
            <v>1237715.4752351111</v>
          </cell>
          <cell r="G42">
            <v>10101576.833269503</v>
          </cell>
          <cell r="H42">
            <v>22414576.365999997</v>
          </cell>
          <cell r="I42">
            <v>12869316.000208527</v>
          </cell>
          <cell r="J42">
            <v>5280418.6718299994</v>
          </cell>
          <cell r="K42">
            <v>8357827.5040371632</v>
          </cell>
          <cell r="L42">
            <v>2673494.5649098842</v>
          </cell>
          <cell r="M42">
            <v>314096.91702204087</v>
          </cell>
          <cell r="N42">
            <v>71984184.125015795</v>
          </cell>
          <cell r="O42">
            <v>571544.17529538181</v>
          </cell>
          <cell r="P42">
            <v>2553636.4740922209</v>
          </cell>
          <cell r="Q42">
            <v>4411044.5720922211</v>
          </cell>
          <cell r="R42">
            <v>8735161.792503573</v>
          </cell>
          <cell r="S42">
            <v>9972877.267738685</v>
          </cell>
          <cell r="T42">
            <v>20074454.101008188</v>
          </cell>
          <cell r="U42">
            <v>42489030.467008188</v>
          </cell>
          <cell r="V42">
            <v>55358346.467216715</v>
          </cell>
          <cell r="W42">
            <v>60638765.139046714</v>
          </cell>
          <cell r="X42">
            <v>68996592.64308387</v>
          </cell>
          <cell r="Y42">
            <v>71670087.207993761</v>
          </cell>
          <cell r="Z42">
            <v>71984184.125015795</v>
          </cell>
        </row>
        <row r="43">
          <cell r="B43">
            <v>1940376.074</v>
          </cell>
          <cell r="C43">
            <v>11777133.458999999</v>
          </cell>
          <cell r="D43">
            <v>1733272.5117148515</v>
          </cell>
          <cell r="E43">
            <v>10938694.234745916</v>
          </cell>
          <cell r="F43">
            <v>7611973.459999999</v>
          </cell>
          <cell r="G43">
            <v>21362776.798999999</v>
          </cell>
          <cell r="H43">
            <v>37156368.115129583</v>
          </cell>
          <cell r="I43">
            <v>24628042.894276351</v>
          </cell>
          <cell r="J43">
            <v>12276527.710698439</v>
          </cell>
          <cell r="K43">
            <v>12862023.925978865</v>
          </cell>
          <cell r="L43">
            <v>1609388.0529999998</v>
          </cell>
          <cell r="M43">
            <v>2372082.550342707</v>
          </cell>
          <cell r="N43">
            <v>146268659.78788671</v>
          </cell>
          <cell r="O43">
            <v>1940376.074</v>
          </cell>
          <cell r="P43">
            <v>13717509.533</v>
          </cell>
          <cell r="Q43">
            <v>15450782.044714851</v>
          </cell>
          <cell r="R43">
            <v>26389476.279460765</v>
          </cell>
          <cell r="S43">
            <v>34001449.739460766</v>
          </cell>
          <cell r="T43">
            <v>55364226.538460761</v>
          </cell>
          <cell r="U43">
            <v>92520594.653590351</v>
          </cell>
          <cell r="V43">
            <v>117148637.5478667</v>
          </cell>
          <cell r="W43">
            <v>129425165.25856514</v>
          </cell>
          <cell r="X43">
            <v>142287189.184544</v>
          </cell>
          <cell r="Y43">
            <v>143896577.237544</v>
          </cell>
          <cell r="Z43">
            <v>146268659.78788671</v>
          </cell>
        </row>
      </sheetData>
      <sheetData sheetId="10">
        <row r="8">
          <cell r="B8">
            <v>5</v>
          </cell>
          <cell r="C8">
            <v>9</v>
          </cell>
          <cell r="D8">
            <v>9</v>
          </cell>
          <cell r="E8">
            <v>0</v>
          </cell>
          <cell r="F8">
            <v>11</v>
          </cell>
          <cell r="G8">
            <v>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42</v>
          </cell>
          <cell r="O8">
            <v>5</v>
          </cell>
          <cell r="P8">
            <v>14</v>
          </cell>
          <cell r="Q8">
            <v>23</v>
          </cell>
          <cell r="R8">
            <v>23</v>
          </cell>
          <cell r="S8">
            <v>34</v>
          </cell>
          <cell r="T8">
            <v>42</v>
          </cell>
          <cell r="U8">
            <v>42</v>
          </cell>
          <cell r="V8">
            <v>42</v>
          </cell>
          <cell r="W8">
            <v>42</v>
          </cell>
          <cell r="X8">
            <v>42</v>
          </cell>
          <cell r="Y8">
            <v>42</v>
          </cell>
          <cell r="Z8">
            <v>42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3</v>
          </cell>
          <cell r="I9">
            <v>17</v>
          </cell>
          <cell r="J9">
            <v>2</v>
          </cell>
          <cell r="K9">
            <v>3</v>
          </cell>
          <cell r="L9">
            <v>1</v>
          </cell>
          <cell r="M9">
            <v>0</v>
          </cell>
          <cell r="N9">
            <v>26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3</v>
          </cell>
          <cell r="V9">
            <v>20</v>
          </cell>
          <cell r="W9">
            <v>22</v>
          </cell>
          <cell r="X9">
            <v>25</v>
          </cell>
          <cell r="Y9">
            <v>26</v>
          </cell>
          <cell r="Z9">
            <v>26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</v>
          </cell>
          <cell r="H10">
            <v>1</v>
          </cell>
          <cell r="I10">
            <v>18</v>
          </cell>
          <cell r="J10">
            <v>6</v>
          </cell>
          <cell r="K10">
            <v>4</v>
          </cell>
          <cell r="L10">
            <v>0</v>
          </cell>
          <cell r="M10">
            <v>0</v>
          </cell>
          <cell r="N10">
            <v>30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</v>
          </cell>
          <cell r="U10">
            <v>2</v>
          </cell>
          <cell r="V10">
            <v>20</v>
          </cell>
          <cell r="W10">
            <v>26</v>
          </cell>
          <cell r="X10">
            <v>30</v>
          </cell>
          <cell r="Y10">
            <v>30</v>
          </cell>
          <cell r="Z10">
            <v>30</v>
          </cell>
        </row>
        <row r="11">
          <cell r="B11">
            <v>9</v>
          </cell>
          <cell r="C11">
            <v>25</v>
          </cell>
          <cell r="D11">
            <v>10</v>
          </cell>
          <cell r="E11">
            <v>8</v>
          </cell>
          <cell r="F11">
            <v>32</v>
          </cell>
          <cell r="G11">
            <v>12</v>
          </cell>
          <cell r="H11">
            <v>4</v>
          </cell>
          <cell r="I11">
            <v>1</v>
          </cell>
          <cell r="J11">
            <v>10</v>
          </cell>
          <cell r="K11">
            <v>16</v>
          </cell>
          <cell r="L11">
            <v>11</v>
          </cell>
          <cell r="M11">
            <v>30</v>
          </cell>
          <cell r="N11">
            <v>168</v>
          </cell>
          <cell r="O11">
            <v>9</v>
          </cell>
          <cell r="P11">
            <v>34</v>
          </cell>
          <cell r="Q11">
            <v>44</v>
          </cell>
          <cell r="R11">
            <v>52</v>
          </cell>
          <cell r="S11">
            <v>84</v>
          </cell>
          <cell r="T11">
            <v>96</v>
          </cell>
          <cell r="U11">
            <v>100</v>
          </cell>
          <cell r="V11">
            <v>101</v>
          </cell>
          <cell r="W11">
            <v>111</v>
          </cell>
          <cell r="X11">
            <v>127</v>
          </cell>
          <cell r="Y11">
            <v>138</v>
          </cell>
          <cell r="Z11">
            <v>168</v>
          </cell>
        </row>
        <row r="12">
          <cell r="B12">
            <v>9</v>
          </cell>
          <cell r="C12">
            <v>18</v>
          </cell>
          <cell r="D12">
            <v>11</v>
          </cell>
          <cell r="E12">
            <v>13</v>
          </cell>
          <cell r="F12">
            <v>29</v>
          </cell>
          <cell r="G12">
            <v>15</v>
          </cell>
          <cell r="H12">
            <v>8</v>
          </cell>
          <cell r="I12">
            <v>5</v>
          </cell>
          <cell r="J12">
            <v>6</v>
          </cell>
          <cell r="K12">
            <v>12</v>
          </cell>
          <cell r="L12">
            <v>25</v>
          </cell>
          <cell r="M12">
            <v>21</v>
          </cell>
          <cell r="N12">
            <v>172</v>
          </cell>
          <cell r="O12">
            <v>9</v>
          </cell>
          <cell r="P12">
            <v>27</v>
          </cell>
          <cell r="Q12">
            <v>38</v>
          </cell>
          <cell r="R12">
            <v>51</v>
          </cell>
          <cell r="S12">
            <v>80</v>
          </cell>
          <cell r="T12">
            <v>95</v>
          </cell>
          <cell r="U12">
            <v>103</v>
          </cell>
          <cell r="V12">
            <v>108</v>
          </cell>
          <cell r="W12">
            <v>114</v>
          </cell>
          <cell r="X12">
            <v>126</v>
          </cell>
          <cell r="Y12">
            <v>151</v>
          </cell>
          <cell r="Z12">
            <v>172</v>
          </cell>
        </row>
        <row r="13">
          <cell r="B13">
            <v>9</v>
          </cell>
          <cell r="C13">
            <v>6</v>
          </cell>
          <cell r="D13">
            <v>4</v>
          </cell>
          <cell r="E13">
            <v>7</v>
          </cell>
          <cell r="F13">
            <v>13</v>
          </cell>
          <cell r="G13">
            <v>18</v>
          </cell>
          <cell r="H13">
            <v>5</v>
          </cell>
          <cell r="I13">
            <v>10</v>
          </cell>
          <cell r="J13">
            <v>32</v>
          </cell>
          <cell r="K13">
            <v>18</v>
          </cell>
          <cell r="L13">
            <v>9</v>
          </cell>
          <cell r="M13">
            <v>4</v>
          </cell>
          <cell r="N13">
            <v>135</v>
          </cell>
          <cell r="O13">
            <v>9</v>
          </cell>
          <cell r="P13">
            <v>15</v>
          </cell>
          <cell r="Q13">
            <v>19</v>
          </cell>
          <cell r="R13">
            <v>26</v>
          </cell>
          <cell r="S13">
            <v>39</v>
          </cell>
          <cell r="T13">
            <v>57</v>
          </cell>
          <cell r="U13">
            <v>62</v>
          </cell>
          <cell r="V13">
            <v>72</v>
          </cell>
          <cell r="W13">
            <v>104</v>
          </cell>
          <cell r="X13">
            <v>122</v>
          </cell>
          <cell r="Y13">
            <v>131</v>
          </cell>
          <cell r="Z13">
            <v>135</v>
          </cell>
        </row>
        <row r="14">
          <cell r="B14">
            <v>11</v>
          </cell>
          <cell r="C14">
            <v>11</v>
          </cell>
          <cell r="D14">
            <v>23</v>
          </cell>
          <cell r="E14">
            <v>15</v>
          </cell>
          <cell r="F14">
            <v>24</v>
          </cell>
          <cell r="G14">
            <v>10</v>
          </cell>
          <cell r="H14">
            <v>1</v>
          </cell>
          <cell r="I14">
            <v>5</v>
          </cell>
          <cell r="J14">
            <v>32</v>
          </cell>
          <cell r="K14">
            <v>26</v>
          </cell>
          <cell r="L14">
            <v>11</v>
          </cell>
          <cell r="M14">
            <v>7</v>
          </cell>
          <cell r="N14">
            <v>176</v>
          </cell>
          <cell r="O14">
            <v>11</v>
          </cell>
          <cell r="P14">
            <v>22</v>
          </cell>
          <cell r="Q14">
            <v>45</v>
          </cell>
          <cell r="R14">
            <v>60</v>
          </cell>
          <cell r="S14">
            <v>84</v>
          </cell>
          <cell r="T14">
            <v>94</v>
          </cell>
          <cell r="U14">
            <v>95</v>
          </cell>
          <cell r="V14">
            <v>100</v>
          </cell>
          <cell r="W14">
            <v>132</v>
          </cell>
          <cell r="X14">
            <v>158</v>
          </cell>
          <cell r="Y14">
            <v>169</v>
          </cell>
          <cell r="Z14">
            <v>176</v>
          </cell>
        </row>
        <row r="15">
          <cell r="B15">
            <v>3</v>
          </cell>
          <cell r="C15">
            <v>2</v>
          </cell>
          <cell r="D15">
            <v>2</v>
          </cell>
          <cell r="E15">
            <v>1</v>
          </cell>
          <cell r="F15">
            <v>4</v>
          </cell>
          <cell r="G15">
            <v>2</v>
          </cell>
          <cell r="H15">
            <v>0</v>
          </cell>
          <cell r="I15">
            <v>0</v>
          </cell>
          <cell r="J15">
            <v>3</v>
          </cell>
          <cell r="K15">
            <v>0</v>
          </cell>
          <cell r="L15">
            <v>6</v>
          </cell>
          <cell r="M15">
            <v>0</v>
          </cell>
          <cell r="N15">
            <v>23</v>
          </cell>
          <cell r="O15">
            <v>3</v>
          </cell>
          <cell r="P15">
            <v>5</v>
          </cell>
          <cell r="Q15">
            <v>7</v>
          </cell>
          <cell r="R15">
            <v>8</v>
          </cell>
          <cell r="S15">
            <v>12</v>
          </cell>
          <cell r="T15">
            <v>14</v>
          </cell>
          <cell r="U15">
            <v>14</v>
          </cell>
          <cell r="V15">
            <v>14</v>
          </cell>
          <cell r="W15">
            <v>17</v>
          </cell>
          <cell r="X15">
            <v>17</v>
          </cell>
          <cell r="Y15">
            <v>23</v>
          </cell>
          <cell r="Z15">
            <v>23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3</v>
          </cell>
          <cell r="J16">
            <v>13</v>
          </cell>
          <cell r="K16">
            <v>4</v>
          </cell>
          <cell r="L16">
            <v>3</v>
          </cell>
          <cell r="M16">
            <v>0</v>
          </cell>
          <cell r="N16">
            <v>23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</v>
          </cell>
          <cell r="W16">
            <v>16</v>
          </cell>
          <cell r="X16">
            <v>20</v>
          </cell>
          <cell r="Y16">
            <v>23</v>
          </cell>
          <cell r="Z16">
            <v>23</v>
          </cell>
        </row>
        <row r="17">
          <cell r="B17">
            <v>2</v>
          </cell>
          <cell r="C17">
            <v>2</v>
          </cell>
          <cell r="D17">
            <v>1</v>
          </cell>
          <cell r="E17">
            <v>0</v>
          </cell>
          <cell r="F17">
            <v>5</v>
          </cell>
          <cell r="G17">
            <v>2</v>
          </cell>
          <cell r="H17">
            <v>1</v>
          </cell>
          <cell r="I17">
            <v>2</v>
          </cell>
          <cell r="J17">
            <v>4</v>
          </cell>
          <cell r="K17">
            <v>6</v>
          </cell>
          <cell r="L17">
            <v>0</v>
          </cell>
          <cell r="M17">
            <v>1</v>
          </cell>
          <cell r="N17">
            <v>26</v>
          </cell>
          <cell r="O17">
            <v>2</v>
          </cell>
          <cell r="P17">
            <v>4</v>
          </cell>
          <cell r="Q17">
            <v>5</v>
          </cell>
          <cell r="R17">
            <v>5</v>
          </cell>
          <cell r="S17">
            <v>10</v>
          </cell>
          <cell r="T17">
            <v>12</v>
          </cell>
          <cell r="U17">
            <v>13</v>
          </cell>
          <cell r="V17">
            <v>15</v>
          </cell>
          <cell r="W17">
            <v>19</v>
          </cell>
          <cell r="X17">
            <v>25</v>
          </cell>
          <cell r="Y17">
            <v>25</v>
          </cell>
          <cell r="Z17">
            <v>26</v>
          </cell>
        </row>
        <row r="18">
          <cell r="B18">
            <v>1</v>
          </cell>
          <cell r="C18">
            <v>1</v>
          </cell>
          <cell r="D18">
            <v>5</v>
          </cell>
          <cell r="E18">
            <v>16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</v>
          </cell>
          <cell r="N18">
            <v>25</v>
          </cell>
          <cell r="O18">
            <v>1</v>
          </cell>
          <cell r="P18">
            <v>2</v>
          </cell>
          <cell r="Q18">
            <v>7</v>
          </cell>
          <cell r="R18">
            <v>23</v>
          </cell>
          <cell r="S18">
            <v>24</v>
          </cell>
          <cell r="T18">
            <v>24</v>
          </cell>
          <cell r="U18">
            <v>24</v>
          </cell>
          <cell r="V18">
            <v>24</v>
          </cell>
          <cell r="W18">
            <v>24</v>
          </cell>
          <cell r="X18">
            <v>24</v>
          </cell>
          <cell r="Y18">
            <v>24</v>
          </cell>
          <cell r="Z18">
            <v>25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8">
          <cell r="B38">
            <v>19</v>
          </cell>
          <cell r="C38">
            <v>7</v>
          </cell>
          <cell r="D38">
            <v>10</v>
          </cell>
          <cell r="E38">
            <v>4</v>
          </cell>
          <cell r="F38">
            <v>3</v>
          </cell>
          <cell r="G38">
            <v>16</v>
          </cell>
          <cell r="H38">
            <v>27</v>
          </cell>
          <cell r="I38">
            <v>29</v>
          </cell>
          <cell r="J38">
            <v>29</v>
          </cell>
          <cell r="K38">
            <v>14</v>
          </cell>
          <cell r="L38">
            <v>5</v>
          </cell>
          <cell r="M38">
            <v>0</v>
          </cell>
          <cell r="N38">
            <v>163</v>
          </cell>
          <cell r="O38">
            <v>19</v>
          </cell>
          <cell r="P38">
            <v>26</v>
          </cell>
          <cell r="Q38">
            <v>36</v>
          </cell>
          <cell r="R38">
            <v>40</v>
          </cell>
          <cell r="S38">
            <v>43</v>
          </cell>
          <cell r="T38">
            <v>59</v>
          </cell>
          <cell r="U38">
            <v>86</v>
          </cell>
          <cell r="V38">
            <v>115</v>
          </cell>
          <cell r="W38">
            <v>144</v>
          </cell>
          <cell r="X38">
            <v>158</v>
          </cell>
          <cell r="Y38">
            <v>163</v>
          </cell>
          <cell r="Z38">
            <v>163</v>
          </cell>
        </row>
        <row r="42">
          <cell r="B42">
            <v>4</v>
          </cell>
          <cell r="C42">
            <v>9</v>
          </cell>
          <cell r="D42">
            <v>13</v>
          </cell>
          <cell r="E42">
            <v>14</v>
          </cell>
          <cell r="F42">
            <v>12</v>
          </cell>
          <cell r="G42">
            <v>35</v>
          </cell>
          <cell r="H42">
            <v>49</v>
          </cell>
          <cell r="I42">
            <v>46</v>
          </cell>
          <cell r="J42">
            <v>27</v>
          </cell>
          <cell r="K42">
            <v>32</v>
          </cell>
          <cell r="L42">
            <v>11</v>
          </cell>
          <cell r="M42">
            <v>2</v>
          </cell>
          <cell r="N42">
            <v>254</v>
          </cell>
          <cell r="O42">
            <v>4</v>
          </cell>
          <cell r="P42">
            <v>13</v>
          </cell>
          <cell r="Q42">
            <v>26</v>
          </cell>
          <cell r="R42">
            <v>40</v>
          </cell>
          <cell r="S42">
            <v>52</v>
          </cell>
          <cell r="T42">
            <v>87</v>
          </cell>
          <cell r="U42">
            <v>136</v>
          </cell>
          <cell r="V42">
            <v>182</v>
          </cell>
          <cell r="W42">
            <v>209</v>
          </cell>
          <cell r="X42">
            <v>241</v>
          </cell>
          <cell r="Y42">
            <v>252</v>
          </cell>
          <cell r="Z42">
            <v>254</v>
          </cell>
        </row>
        <row r="43">
          <cell r="B43">
            <v>11</v>
          </cell>
          <cell r="C43">
            <v>30</v>
          </cell>
          <cell r="D43">
            <v>7</v>
          </cell>
          <cell r="E43">
            <v>18</v>
          </cell>
          <cell r="F43">
            <v>25</v>
          </cell>
          <cell r="G43">
            <v>50</v>
          </cell>
          <cell r="H43">
            <v>50</v>
          </cell>
          <cell r="I43">
            <v>52</v>
          </cell>
          <cell r="J43">
            <v>41</v>
          </cell>
          <cell r="K43">
            <v>42</v>
          </cell>
          <cell r="L43">
            <v>12</v>
          </cell>
          <cell r="M43">
            <v>9</v>
          </cell>
          <cell r="N43">
            <v>347</v>
          </cell>
          <cell r="O43">
            <v>11</v>
          </cell>
          <cell r="P43">
            <v>41</v>
          </cell>
          <cell r="Q43">
            <v>48</v>
          </cell>
          <cell r="R43">
            <v>66</v>
          </cell>
          <cell r="S43">
            <v>91</v>
          </cell>
          <cell r="T43">
            <v>141</v>
          </cell>
          <cell r="U43">
            <v>191</v>
          </cell>
          <cell r="V43">
            <v>243</v>
          </cell>
          <cell r="W43">
            <v>284</v>
          </cell>
          <cell r="X43">
            <v>326</v>
          </cell>
          <cell r="Y43">
            <v>338</v>
          </cell>
          <cell r="Z43">
            <v>347</v>
          </cell>
        </row>
      </sheetData>
      <sheetData sheetId="11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</v>
          </cell>
          <cell r="L11">
            <v>0</v>
          </cell>
          <cell r="M11">
            <v>0</v>
          </cell>
          <cell r="N11">
            <v>2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2</v>
          </cell>
          <cell r="Y11">
            <v>2</v>
          </cell>
          <cell r="Z11">
            <v>2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2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3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2</v>
          </cell>
          <cell r="W13">
            <v>3</v>
          </cell>
          <cell r="X13">
            <v>3</v>
          </cell>
          <cell r="Y13">
            <v>3</v>
          </cell>
          <cell r="Z13">
            <v>3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</v>
          </cell>
          <cell r="J14">
            <v>1</v>
          </cell>
          <cell r="K14">
            <v>0</v>
          </cell>
          <cell r="L14">
            <v>0</v>
          </cell>
          <cell r="M14">
            <v>0</v>
          </cell>
          <cell r="N14">
            <v>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1</v>
          </cell>
          <cell r="W14">
            <v>2</v>
          </cell>
          <cell r="X14">
            <v>2</v>
          </cell>
          <cell r="Y14">
            <v>2</v>
          </cell>
          <cell r="Z14">
            <v>2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0</v>
          </cell>
          <cell r="N15">
            <v>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2</v>
          </cell>
          <cell r="X15">
            <v>2</v>
          </cell>
          <cell r="Y15">
            <v>2</v>
          </cell>
          <cell r="Z15">
            <v>2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</v>
          </cell>
          <cell r="K17">
            <v>0</v>
          </cell>
          <cell r="L17">
            <v>0</v>
          </cell>
          <cell r="M17">
            <v>0</v>
          </cell>
          <cell r="N17">
            <v>1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2</v>
          </cell>
          <cell r="I38">
            <v>2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2</v>
          </cell>
          <cell r="V38">
            <v>4</v>
          </cell>
          <cell r="W38">
            <v>4</v>
          </cell>
          <cell r="X38">
            <v>4</v>
          </cell>
          <cell r="Y38">
            <v>4</v>
          </cell>
          <cell r="Z38">
            <v>4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</sheetData>
      <sheetData sheetId="12">
        <row r="1">
          <cell r="B1">
            <v>0</v>
          </cell>
        </row>
        <row r="8">
          <cell r="B8">
            <v>50.283333333092742</v>
          </cell>
          <cell r="C8">
            <v>93.216666666674428</v>
          </cell>
          <cell r="D8">
            <v>92.383333333244082</v>
          </cell>
          <cell r="E8">
            <v>0</v>
          </cell>
          <cell r="F8">
            <v>30.966666666674428</v>
          </cell>
          <cell r="G8">
            <v>24.316666666825768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291.16666666651145</v>
          </cell>
          <cell r="O8">
            <v>50.283333333092742</v>
          </cell>
          <cell r="P8">
            <v>143.49999999976717</v>
          </cell>
          <cell r="Q8">
            <v>235.88333333301125</v>
          </cell>
          <cell r="R8">
            <v>235.88333333301125</v>
          </cell>
          <cell r="S8">
            <v>266.84999999968568</v>
          </cell>
          <cell r="T8">
            <v>291.16666666651145</v>
          </cell>
          <cell r="U8">
            <v>291.16666666651145</v>
          </cell>
          <cell r="V8">
            <v>291.16666666651145</v>
          </cell>
          <cell r="W8">
            <v>291.16666666651145</v>
          </cell>
          <cell r="X8">
            <v>291.16666666651145</v>
          </cell>
          <cell r="Y8">
            <v>291.16666666651145</v>
          </cell>
          <cell r="Z8">
            <v>291.16666666651145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1.7666666664881632</v>
          </cell>
          <cell r="I9">
            <v>149.7666666667792</v>
          </cell>
          <cell r="J9">
            <v>8.0166666667792015</v>
          </cell>
          <cell r="K9">
            <v>34.683333333407063</v>
          </cell>
          <cell r="L9">
            <v>12.523611000000001</v>
          </cell>
          <cell r="M9">
            <v>0</v>
          </cell>
          <cell r="N9">
            <v>206.75694433345362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1.7666666664881632</v>
          </cell>
          <cell r="V9">
            <v>151.53333333326736</v>
          </cell>
          <cell r="W9">
            <v>159.55000000004657</v>
          </cell>
          <cell r="X9">
            <v>194.23333333345363</v>
          </cell>
          <cell r="Y9">
            <v>206.75694433345362</v>
          </cell>
          <cell r="Z9">
            <v>206.75694433345362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1.5666666667093523</v>
          </cell>
          <cell r="H10">
            <v>2.3166666667093523</v>
          </cell>
          <cell r="I10">
            <v>166.61666666652309</v>
          </cell>
          <cell r="J10">
            <v>35.766666666779201</v>
          </cell>
          <cell r="K10">
            <v>16.933333333348855</v>
          </cell>
          <cell r="L10">
            <v>0</v>
          </cell>
          <cell r="M10">
            <v>0</v>
          </cell>
          <cell r="N10">
            <v>223.20000000006985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1.5666666667093523</v>
          </cell>
          <cell r="U10">
            <v>3.8833333334187046</v>
          </cell>
          <cell r="V10">
            <v>170.49999999994179</v>
          </cell>
          <cell r="W10">
            <v>206.26666666672099</v>
          </cell>
          <cell r="X10">
            <v>223.20000000006985</v>
          </cell>
          <cell r="Y10">
            <v>223.20000000006985</v>
          </cell>
          <cell r="Z10">
            <v>223.20000000006985</v>
          </cell>
        </row>
        <row r="11">
          <cell r="B11">
            <v>88.5</v>
          </cell>
          <cell r="C11">
            <v>232.53333333291812</v>
          </cell>
          <cell r="D11">
            <v>89.516666666662786</v>
          </cell>
          <cell r="E11">
            <v>138.73333333327901</v>
          </cell>
          <cell r="F11">
            <v>360.7166666656849</v>
          </cell>
          <cell r="G11">
            <v>521.46666666684905</v>
          </cell>
          <cell r="H11">
            <v>701.25</v>
          </cell>
          <cell r="I11">
            <v>742.61666666669771</v>
          </cell>
          <cell r="J11">
            <v>584.21666666655801</v>
          </cell>
          <cell r="K11">
            <v>447.73333333327901</v>
          </cell>
          <cell r="L11">
            <v>157.01388900000001</v>
          </cell>
          <cell r="M11">
            <v>183.77916300000001</v>
          </cell>
          <cell r="N11">
            <v>4248.0763853319286</v>
          </cell>
          <cell r="O11">
            <v>88.5</v>
          </cell>
          <cell r="P11">
            <v>321.03333333291812</v>
          </cell>
          <cell r="Q11">
            <v>410.5499999995809</v>
          </cell>
          <cell r="R11">
            <v>549.28333333285991</v>
          </cell>
          <cell r="S11">
            <v>909.99999999854481</v>
          </cell>
          <cell r="T11">
            <v>1431.4666666653939</v>
          </cell>
          <cell r="U11">
            <v>2132.7166666653939</v>
          </cell>
          <cell r="V11">
            <v>2875.3333333320916</v>
          </cell>
          <cell r="W11">
            <v>3459.5499999986496</v>
          </cell>
          <cell r="X11">
            <v>3907.2833333319286</v>
          </cell>
          <cell r="Y11">
            <v>4064.2972223319284</v>
          </cell>
          <cell r="Z11">
            <v>4248.0763853319286</v>
          </cell>
        </row>
        <row r="12">
          <cell r="B12">
            <v>155.95000000018626</v>
          </cell>
          <cell r="C12">
            <v>438.11666666652309</v>
          </cell>
          <cell r="D12">
            <v>130.65000000031432</v>
          </cell>
          <cell r="E12">
            <v>211.53333333344199</v>
          </cell>
          <cell r="F12">
            <v>424.31666666711681</v>
          </cell>
          <cell r="G12">
            <v>568.51666666654637</v>
          </cell>
          <cell r="H12">
            <v>671.54999999993015</v>
          </cell>
          <cell r="I12">
            <v>653.19999999983702</v>
          </cell>
          <cell r="J12">
            <v>678.90000000031432</v>
          </cell>
          <cell r="K12">
            <v>42.633333333651535</v>
          </cell>
          <cell r="L12">
            <v>250.64999700000001</v>
          </cell>
          <cell r="M12">
            <v>132.831942</v>
          </cell>
          <cell r="N12">
            <v>4358.8486056678621</v>
          </cell>
          <cell r="O12">
            <v>155.95000000018626</v>
          </cell>
          <cell r="P12">
            <v>594.06666666670935</v>
          </cell>
          <cell r="Q12">
            <v>724.71666666702367</v>
          </cell>
          <cell r="R12">
            <v>936.25000000046566</v>
          </cell>
          <cell r="S12">
            <v>1360.5666666675825</v>
          </cell>
          <cell r="T12">
            <v>1929.0833333341288</v>
          </cell>
          <cell r="U12">
            <v>2600.633333334059</v>
          </cell>
          <cell r="V12">
            <v>3253.833333333896</v>
          </cell>
          <cell r="W12">
            <v>3932.7333333342103</v>
          </cell>
          <cell r="X12">
            <v>3975.3666666678619</v>
          </cell>
          <cell r="Y12">
            <v>4226.0166636678623</v>
          </cell>
          <cell r="Z12">
            <v>4358.8486056678621</v>
          </cell>
        </row>
        <row r="13">
          <cell r="B13">
            <v>42.683333333465271</v>
          </cell>
          <cell r="C13">
            <v>7.8666666669887491</v>
          </cell>
          <cell r="D13">
            <v>24.466666666441597</v>
          </cell>
          <cell r="E13">
            <v>140.00000000005821</v>
          </cell>
          <cell r="F13">
            <v>122.24999999982538</v>
          </cell>
          <cell r="G13">
            <v>239.78333333297633</v>
          </cell>
          <cell r="H13">
            <v>720.16666666651145</v>
          </cell>
          <cell r="I13">
            <v>677.45000000012806</v>
          </cell>
          <cell r="J13">
            <v>435.01666666567326</v>
          </cell>
          <cell r="K13">
            <v>346.38333333365154</v>
          </cell>
          <cell r="L13">
            <v>38.556941999999999</v>
          </cell>
          <cell r="M13">
            <v>18.661110999999998</v>
          </cell>
          <cell r="N13">
            <v>2813.2847196657199</v>
          </cell>
          <cell r="O13">
            <v>42.683333333465271</v>
          </cell>
          <cell r="P13">
            <v>50.55000000045402</v>
          </cell>
          <cell r="Q13">
            <v>75.016666666895617</v>
          </cell>
          <cell r="R13">
            <v>215.01666666695382</v>
          </cell>
          <cell r="S13">
            <v>337.2666666667792</v>
          </cell>
          <cell r="T13">
            <v>577.04999999975553</v>
          </cell>
          <cell r="U13">
            <v>1297.216666666267</v>
          </cell>
          <cell r="V13">
            <v>1974.666666666395</v>
          </cell>
          <cell r="W13">
            <v>2409.6833333320683</v>
          </cell>
          <cell r="X13">
            <v>2756.0666666657198</v>
          </cell>
          <cell r="Y13">
            <v>2794.62360866572</v>
          </cell>
          <cell r="Z13">
            <v>2813.2847196657199</v>
          </cell>
        </row>
        <row r="14">
          <cell r="B14">
            <v>151.64999999944121</v>
          </cell>
          <cell r="C14">
            <v>547.7166666664998</v>
          </cell>
          <cell r="D14">
            <v>341.49999999976717</v>
          </cell>
          <cell r="E14">
            <v>131.4000000001397</v>
          </cell>
          <cell r="F14">
            <v>161.08333333331393</v>
          </cell>
          <cell r="G14">
            <v>280.98333333368646</v>
          </cell>
          <cell r="H14">
            <v>611.51666666666279</v>
          </cell>
          <cell r="I14">
            <v>730.58333333343035</v>
          </cell>
          <cell r="J14">
            <v>544.38333333277842</v>
          </cell>
          <cell r="K14">
            <v>458.63333333388437</v>
          </cell>
          <cell r="L14">
            <v>82.599997999999999</v>
          </cell>
          <cell r="M14">
            <v>34.098610000000001</v>
          </cell>
          <cell r="N14">
            <v>4076.1486079996043</v>
          </cell>
          <cell r="O14">
            <v>151.64999999944121</v>
          </cell>
          <cell r="P14">
            <v>699.36666666594101</v>
          </cell>
          <cell r="Q14">
            <v>1040.8666666657082</v>
          </cell>
          <cell r="R14">
            <v>1172.2666666658479</v>
          </cell>
          <cell r="S14">
            <v>1333.3499999991618</v>
          </cell>
          <cell r="T14">
            <v>1614.3333333328483</v>
          </cell>
          <cell r="U14">
            <v>2225.8499999995111</v>
          </cell>
          <cell r="V14">
            <v>2956.4333333329414</v>
          </cell>
          <cell r="W14">
            <v>3500.8166666657198</v>
          </cell>
          <cell r="X14">
            <v>3959.4499999996042</v>
          </cell>
          <cell r="Y14">
            <v>4042.0499979996043</v>
          </cell>
          <cell r="Z14">
            <v>4076.1486079996043</v>
          </cell>
        </row>
        <row r="15">
          <cell r="B15">
            <v>4.9499999998952262</v>
          </cell>
          <cell r="C15">
            <v>3.28333333338378</v>
          </cell>
          <cell r="D15">
            <v>3.5500000002211891</v>
          </cell>
          <cell r="E15">
            <v>1.5333333332673647</v>
          </cell>
          <cell r="F15">
            <v>6.6833333332906477</v>
          </cell>
          <cell r="G15">
            <v>3.7999999998137355</v>
          </cell>
          <cell r="H15">
            <v>0</v>
          </cell>
          <cell r="I15">
            <v>0</v>
          </cell>
          <cell r="J15">
            <v>9.8166666665347293</v>
          </cell>
          <cell r="K15">
            <v>0</v>
          </cell>
          <cell r="L15">
            <v>19.333331999999999</v>
          </cell>
          <cell r="M15">
            <v>0</v>
          </cell>
          <cell r="N15">
            <v>52.949998666406671</v>
          </cell>
          <cell r="O15">
            <v>4.9499999998952262</v>
          </cell>
          <cell r="P15">
            <v>8.2333333332790062</v>
          </cell>
          <cell r="Q15">
            <v>11.783333333500195</v>
          </cell>
          <cell r="R15">
            <v>13.31666666676756</v>
          </cell>
          <cell r="S15">
            <v>20.000000000058208</v>
          </cell>
          <cell r="T15">
            <v>23.799999999871943</v>
          </cell>
          <cell r="U15">
            <v>23.799999999871943</v>
          </cell>
          <cell r="V15">
            <v>23.799999999871943</v>
          </cell>
          <cell r="W15">
            <v>33.616666666406672</v>
          </cell>
          <cell r="X15">
            <v>33.616666666406672</v>
          </cell>
          <cell r="Y15">
            <v>52.949998666406671</v>
          </cell>
          <cell r="Z15">
            <v>52.949998666406671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5.2000000000116415</v>
          </cell>
          <cell r="J16">
            <v>21.916666666336823</v>
          </cell>
          <cell r="K16">
            <v>6.7166666665580124</v>
          </cell>
          <cell r="L16">
            <v>3.762499</v>
          </cell>
          <cell r="M16">
            <v>0</v>
          </cell>
          <cell r="N16">
            <v>37.595832332906475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5.2000000000116415</v>
          </cell>
          <cell r="W16">
            <v>27.116666666348465</v>
          </cell>
          <cell r="X16">
            <v>33.833333332906477</v>
          </cell>
          <cell r="Y16">
            <v>37.595832332906475</v>
          </cell>
          <cell r="Z16">
            <v>37.595832332906475</v>
          </cell>
        </row>
        <row r="17">
          <cell r="B17">
            <v>3.75</v>
          </cell>
          <cell r="C17">
            <v>2.4166666665114462</v>
          </cell>
          <cell r="D17">
            <v>3.0166666667209938</v>
          </cell>
          <cell r="E17">
            <v>0</v>
          </cell>
          <cell r="F17">
            <v>8.6833333331742324</v>
          </cell>
          <cell r="G17">
            <v>3.8333333334303461</v>
          </cell>
          <cell r="H17">
            <v>1.5833333334303461</v>
          </cell>
          <cell r="I17">
            <v>3.9000000001396984</v>
          </cell>
          <cell r="J17">
            <v>8.4666666664998047</v>
          </cell>
          <cell r="K17">
            <v>29.549999999755528</v>
          </cell>
          <cell r="L17">
            <v>0</v>
          </cell>
          <cell r="M17">
            <v>2.5652780000000002</v>
          </cell>
          <cell r="N17">
            <v>67.765277999662402</v>
          </cell>
          <cell r="O17">
            <v>3.75</v>
          </cell>
          <cell r="P17">
            <v>6.1666666665114462</v>
          </cell>
          <cell r="Q17">
            <v>9.1833333332324401</v>
          </cell>
          <cell r="R17">
            <v>9.1833333332324401</v>
          </cell>
          <cell r="S17">
            <v>17.866666666406672</v>
          </cell>
          <cell r="T17">
            <v>21.699999999837019</v>
          </cell>
          <cell r="U17">
            <v>23.283333333267365</v>
          </cell>
          <cell r="V17">
            <v>27.183333333407063</v>
          </cell>
          <cell r="W17">
            <v>35.649999999906868</v>
          </cell>
          <cell r="X17">
            <v>65.199999999662396</v>
          </cell>
          <cell r="Y17">
            <v>65.199999999662396</v>
          </cell>
          <cell r="Z17">
            <v>67.765277999662402</v>
          </cell>
        </row>
        <row r="18">
          <cell r="B18">
            <v>1.5999999999767169</v>
          </cell>
          <cell r="C18">
            <v>0.30000000010477379</v>
          </cell>
          <cell r="D18">
            <v>7.5333333334419876</v>
          </cell>
          <cell r="E18">
            <v>24.733333333104383</v>
          </cell>
          <cell r="F18">
            <v>0.24999999994179234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1.706944</v>
          </cell>
          <cell r="N18">
            <v>36.123610666569654</v>
          </cell>
          <cell r="O18">
            <v>1.5999999999767169</v>
          </cell>
          <cell r="P18">
            <v>1.9000000000814907</v>
          </cell>
          <cell r="Q18">
            <v>9.4333333335234784</v>
          </cell>
          <cell r="R18">
            <v>34.166666666627862</v>
          </cell>
          <cell r="S18">
            <v>34.416666666569654</v>
          </cell>
          <cell r="T18">
            <v>34.416666666569654</v>
          </cell>
          <cell r="U18">
            <v>34.416666666569654</v>
          </cell>
          <cell r="V18">
            <v>34.416666666569654</v>
          </cell>
          <cell r="W18">
            <v>34.416666666569654</v>
          </cell>
          <cell r="X18">
            <v>34.416666666569654</v>
          </cell>
          <cell r="Y18">
            <v>34.416666666569654</v>
          </cell>
          <cell r="Z18">
            <v>36.123610666569654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8">
          <cell r="B38">
            <v>264.28333333338378</v>
          </cell>
          <cell r="C38">
            <v>23.833333333313931</v>
          </cell>
          <cell r="D38">
            <v>77.399999999615829</v>
          </cell>
          <cell r="E38">
            <v>61.350000000034925</v>
          </cell>
          <cell r="F38">
            <v>5.7833333333255723</v>
          </cell>
          <cell r="G38">
            <v>161.49999999994179</v>
          </cell>
          <cell r="H38">
            <v>452.01666666590609</v>
          </cell>
          <cell r="I38">
            <v>422.649999999383</v>
          </cell>
          <cell r="J38">
            <v>239.00000000005821</v>
          </cell>
          <cell r="K38">
            <v>175.98333333281334</v>
          </cell>
          <cell r="L38">
            <v>19.318055000000001</v>
          </cell>
          <cell r="M38">
            <v>0</v>
          </cell>
          <cell r="N38">
            <v>1903.1180549977764</v>
          </cell>
          <cell r="O38">
            <v>264.28333333338378</v>
          </cell>
          <cell r="P38">
            <v>288.11666666669771</v>
          </cell>
          <cell r="Q38">
            <v>365.51666666631354</v>
          </cell>
          <cell r="R38">
            <v>426.86666666634846</v>
          </cell>
          <cell r="S38">
            <v>432.64999999967404</v>
          </cell>
          <cell r="T38">
            <v>594.14999999961583</v>
          </cell>
          <cell r="U38">
            <v>1046.1666666655219</v>
          </cell>
          <cell r="V38">
            <v>1468.8166666649049</v>
          </cell>
          <cell r="W38">
            <v>1707.8166666649631</v>
          </cell>
          <cell r="X38">
            <v>1883.7999999977765</v>
          </cell>
          <cell r="Y38">
            <v>1903.1180549977764</v>
          </cell>
          <cell r="Z38">
            <v>1903.1180549977764</v>
          </cell>
        </row>
        <row r="42">
          <cell r="B42">
            <v>9.8166666666220408</v>
          </cell>
          <cell r="C42">
            <v>24.833333333430346</v>
          </cell>
          <cell r="D42">
            <v>28.816666666651145</v>
          </cell>
          <cell r="E42">
            <v>49.008333333389601</v>
          </cell>
          <cell r="F42">
            <v>16.416666666569654</v>
          </cell>
          <cell r="G42">
            <v>117.35833333380288</v>
          </cell>
          <cell r="H42">
            <v>240.60833333365736</v>
          </cell>
          <cell r="I42">
            <v>141.74999999982538</v>
          </cell>
          <cell r="J42">
            <v>63.191666666505625</v>
          </cell>
          <cell r="K42">
            <v>94.775000000023283</v>
          </cell>
          <cell r="L42">
            <v>30.894443500000001</v>
          </cell>
          <cell r="M42">
            <v>3.5194445000000001</v>
          </cell>
          <cell r="N42">
            <v>820.98888800047723</v>
          </cell>
          <cell r="O42">
            <v>9.8166666666220408</v>
          </cell>
          <cell r="P42">
            <v>34.650000000052387</v>
          </cell>
          <cell r="Q42">
            <v>63.466666666703532</v>
          </cell>
          <cell r="R42">
            <v>112.47500000009313</v>
          </cell>
          <cell r="S42">
            <v>128.89166666666279</v>
          </cell>
          <cell r="T42">
            <v>246.25000000046566</v>
          </cell>
          <cell r="U42">
            <v>486.85833333412302</v>
          </cell>
          <cell r="V42">
            <v>628.60833333394839</v>
          </cell>
          <cell r="W42">
            <v>691.80000000045402</v>
          </cell>
          <cell r="X42">
            <v>786.5750000004773</v>
          </cell>
          <cell r="Y42">
            <v>817.46944350047727</v>
          </cell>
          <cell r="Z42">
            <v>820.98888800047723</v>
          </cell>
        </row>
        <row r="43">
          <cell r="B43">
            <v>29.108333333395422</v>
          </cell>
          <cell r="C43">
            <v>148.96666666652891</v>
          </cell>
          <cell r="D43">
            <v>22.408333333296468</v>
          </cell>
          <cell r="E43">
            <v>144.55833333358169</v>
          </cell>
          <cell r="F43">
            <v>91.308333333407063</v>
          </cell>
          <cell r="G43">
            <v>243.52499999987776</v>
          </cell>
          <cell r="H43">
            <v>398.50000000055297</v>
          </cell>
          <cell r="I43">
            <v>266.59166666673264</v>
          </cell>
          <cell r="J43">
            <v>140.3749999999709</v>
          </cell>
          <cell r="K43">
            <v>147.36666666672681</v>
          </cell>
          <cell r="L43">
            <v>20.451387500000003</v>
          </cell>
          <cell r="M43">
            <v>28.945139000000001</v>
          </cell>
          <cell r="N43">
            <v>1682.1048598340706</v>
          </cell>
          <cell r="O43">
            <v>29.108333333395422</v>
          </cell>
          <cell r="P43">
            <v>178.07499999992433</v>
          </cell>
          <cell r="Q43">
            <v>200.4833333332208</v>
          </cell>
          <cell r="R43">
            <v>345.04166666680248</v>
          </cell>
          <cell r="S43">
            <v>436.35000000020955</v>
          </cell>
          <cell r="T43">
            <v>679.87500000008731</v>
          </cell>
          <cell r="U43">
            <v>1078.3750000006403</v>
          </cell>
          <cell r="V43">
            <v>1344.9666666673729</v>
          </cell>
          <cell r="W43">
            <v>1485.3416666673438</v>
          </cell>
          <cell r="X43">
            <v>1632.7083333340706</v>
          </cell>
          <cell r="Y43">
            <v>1653.1597208340706</v>
          </cell>
          <cell r="Z43">
            <v>1682.1048598340706</v>
          </cell>
        </row>
      </sheetData>
      <sheetData sheetId="13">
        <row r="8">
          <cell r="B8">
            <v>1296.6250000013388</v>
          </cell>
          <cell r="C8">
            <v>5.5583333333779592</v>
          </cell>
          <cell r="D8">
            <v>0</v>
          </cell>
          <cell r="E8">
            <v>0</v>
          </cell>
          <cell r="F8">
            <v>0</v>
          </cell>
          <cell r="G8">
            <v>184.76666666648816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1486.9500000012049</v>
          </cell>
          <cell r="O8">
            <v>1296.6250000013388</v>
          </cell>
          <cell r="P8">
            <v>1302.1833333347167</v>
          </cell>
          <cell r="Q8">
            <v>1302.1833333347167</v>
          </cell>
          <cell r="R8">
            <v>1302.1833333347167</v>
          </cell>
          <cell r="S8">
            <v>1302.1833333347167</v>
          </cell>
          <cell r="T8">
            <v>1486.9500000012049</v>
          </cell>
          <cell r="U8">
            <v>1486.9500000012049</v>
          </cell>
          <cell r="V8">
            <v>1486.9500000012049</v>
          </cell>
          <cell r="W8">
            <v>1486.9500000012049</v>
          </cell>
          <cell r="X8">
            <v>1486.9500000012049</v>
          </cell>
          <cell r="Y8">
            <v>1486.9500000012049</v>
          </cell>
          <cell r="Z8">
            <v>1486.9500000012049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1252.9131666684693</v>
          </cell>
          <cell r="I9">
            <v>929.31666666321689</v>
          </cell>
          <cell r="J9">
            <v>0</v>
          </cell>
          <cell r="K9">
            <v>69.282499999106506</v>
          </cell>
          <cell r="L9">
            <v>0</v>
          </cell>
          <cell r="M9">
            <v>667.96599999999989</v>
          </cell>
          <cell r="N9">
            <v>2919.4783333307928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1252.9131666684693</v>
          </cell>
          <cell r="V9">
            <v>2182.2298333316862</v>
          </cell>
          <cell r="W9">
            <v>2182.2298333316862</v>
          </cell>
          <cell r="X9">
            <v>2251.5123333307929</v>
          </cell>
          <cell r="Y9">
            <v>2251.5123333307929</v>
          </cell>
          <cell r="Z9">
            <v>2919.4783333307928</v>
          </cell>
        </row>
        <row r="10">
          <cell r="B10">
            <v>510.4000000001688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703.24999999831198</v>
          </cell>
          <cell r="I10">
            <v>1536.5166666667792</v>
          </cell>
          <cell r="J10">
            <v>13.291666666948004</v>
          </cell>
          <cell r="K10">
            <v>0</v>
          </cell>
          <cell r="L10">
            <v>0</v>
          </cell>
          <cell r="M10">
            <v>0</v>
          </cell>
          <cell r="N10">
            <v>2763.458333332208</v>
          </cell>
          <cell r="O10">
            <v>510.4000000001688</v>
          </cell>
          <cell r="P10">
            <v>510.4000000001688</v>
          </cell>
          <cell r="Q10">
            <v>510.4000000001688</v>
          </cell>
          <cell r="R10">
            <v>510.4000000001688</v>
          </cell>
          <cell r="S10">
            <v>510.4000000001688</v>
          </cell>
          <cell r="T10">
            <v>510.4000000001688</v>
          </cell>
          <cell r="U10">
            <v>1213.6499999984808</v>
          </cell>
          <cell r="V10">
            <v>2750.16666666526</v>
          </cell>
          <cell r="W10">
            <v>2763.458333332208</v>
          </cell>
          <cell r="X10">
            <v>2763.458333332208</v>
          </cell>
          <cell r="Y10">
            <v>2763.458333332208</v>
          </cell>
          <cell r="Z10">
            <v>2763.458333332208</v>
          </cell>
        </row>
        <row r="11">
          <cell r="B11">
            <v>0</v>
          </cell>
          <cell r="C11">
            <v>118.61000000074272</v>
          </cell>
          <cell r="D11">
            <v>5.5099999997299163</v>
          </cell>
          <cell r="E11">
            <v>241.85999999837946</v>
          </cell>
          <cell r="F11">
            <v>0</v>
          </cell>
          <cell r="G11">
            <v>260.13000000020253</v>
          </cell>
          <cell r="H11">
            <v>15.629999999399292</v>
          </cell>
          <cell r="I11">
            <v>25.036666666239029</v>
          </cell>
          <cell r="J11">
            <v>46.638333335705099</v>
          </cell>
          <cell r="K11">
            <v>1430.569999999122</v>
          </cell>
          <cell r="L11">
            <v>72.789000000000001</v>
          </cell>
          <cell r="M11">
            <v>753.41899999999998</v>
          </cell>
          <cell r="N11">
            <v>2970.1929999995205</v>
          </cell>
          <cell r="O11">
            <v>0</v>
          </cell>
          <cell r="P11">
            <v>118.61000000074272</v>
          </cell>
          <cell r="Q11">
            <v>124.12000000047263</v>
          </cell>
          <cell r="R11">
            <v>365.97999999885212</v>
          </cell>
          <cell r="S11">
            <v>365.97999999885212</v>
          </cell>
          <cell r="T11">
            <v>626.10999999905471</v>
          </cell>
          <cell r="U11">
            <v>641.73999999845398</v>
          </cell>
          <cell r="V11">
            <v>666.77666666469304</v>
          </cell>
          <cell r="W11">
            <v>713.41500000039809</v>
          </cell>
          <cell r="X11">
            <v>2143.9849999995204</v>
          </cell>
          <cell r="Y11">
            <v>2216.7739999995206</v>
          </cell>
          <cell r="Z11">
            <v>2970.1929999995205</v>
          </cell>
        </row>
        <row r="12">
          <cell r="B12">
            <v>0</v>
          </cell>
          <cell r="C12">
            <v>197.20000000168801</v>
          </cell>
          <cell r="D12">
            <v>0</v>
          </cell>
          <cell r="E12">
            <v>361.34000000195812</v>
          </cell>
          <cell r="F12">
            <v>628.13999999959481</v>
          </cell>
          <cell r="G12">
            <v>304.24933333674909</v>
          </cell>
          <cell r="H12">
            <v>479.55666666354512</v>
          </cell>
          <cell r="I12">
            <v>915.55333332996804</v>
          </cell>
          <cell r="J12">
            <v>214.61000000133643</v>
          </cell>
          <cell r="K12">
            <v>986.86666666750682</v>
          </cell>
          <cell r="L12">
            <v>0</v>
          </cell>
          <cell r="M12">
            <v>0</v>
          </cell>
          <cell r="N12">
            <v>4087.5160000023466</v>
          </cell>
          <cell r="O12">
            <v>0</v>
          </cell>
          <cell r="P12">
            <v>197.20000000168801</v>
          </cell>
          <cell r="Q12">
            <v>197.20000000168801</v>
          </cell>
          <cell r="R12">
            <v>558.54000000364613</v>
          </cell>
          <cell r="S12">
            <v>1186.6800000032408</v>
          </cell>
          <cell r="T12">
            <v>1490.9293333399899</v>
          </cell>
          <cell r="U12">
            <v>1970.4860000035351</v>
          </cell>
          <cell r="V12">
            <v>2886.0393333335032</v>
          </cell>
          <cell r="W12">
            <v>3100.6493333348399</v>
          </cell>
          <cell r="X12">
            <v>4087.5160000023466</v>
          </cell>
          <cell r="Y12">
            <v>4087.5160000023466</v>
          </cell>
          <cell r="Z12">
            <v>4087.5160000023466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35.090000001958103</v>
          </cell>
          <cell r="G13">
            <v>6416.3199999981116</v>
          </cell>
          <cell r="H13">
            <v>1.4499999986495822</v>
          </cell>
          <cell r="I13">
            <v>149.0466666664579</v>
          </cell>
          <cell r="J13">
            <v>31.5000000015716</v>
          </cell>
          <cell r="K13">
            <v>5.8700000006833575</v>
          </cell>
          <cell r="L13">
            <v>0</v>
          </cell>
          <cell r="M13">
            <v>32.768000000000001</v>
          </cell>
          <cell r="N13">
            <v>6672.0446666674316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35.090000001958103</v>
          </cell>
          <cell r="T13">
            <v>6451.4100000000699</v>
          </cell>
          <cell r="U13">
            <v>6452.8599999987191</v>
          </cell>
          <cell r="V13">
            <v>6601.906666665177</v>
          </cell>
          <cell r="W13">
            <v>6633.4066666667486</v>
          </cell>
          <cell r="X13">
            <v>6639.2766666674315</v>
          </cell>
          <cell r="Y13">
            <v>6639.2766666674315</v>
          </cell>
          <cell r="Z13">
            <v>6672.0446666674316</v>
          </cell>
        </row>
        <row r="14">
          <cell r="B14">
            <v>100.0500000010128</v>
          </cell>
          <cell r="C14">
            <v>78.01000000209315</v>
          </cell>
          <cell r="D14">
            <v>49.010000001755536</v>
          </cell>
          <cell r="E14">
            <v>764.44000000027006</v>
          </cell>
          <cell r="F14">
            <v>130.79000000094527</v>
          </cell>
          <cell r="G14">
            <v>6751.1999999989866</v>
          </cell>
          <cell r="H14">
            <v>2305.3366666668671</v>
          </cell>
          <cell r="I14">
            <v>39.643333331064781</v>
          </cell>
          <cell r="J14">
            <v>291.22733332929664</v>
          </cell>
          <cell r="K14">
            <v>445.66333333341163</v>
          </cell>
          <cell r="L14">
            <v>0</v>
          </cell>
          <cell r="M14">
            <v>0</v>
          </cell>
          <cell r="N14">
            <v>10955.370666665704</v>
          </cell>
          <cell r="O14">
            <v>100.0500000010128</v>
          </cell>
          <cell r="P14">
            <v>178.06000000310596</v>
          </cell>
          <cell r="Q14">
            <v>227.0700000048615</v>
          </cell>
          <cell r="R14">
            <v>991.51000000513159</v>
          </cell>
          <cell r="S14">
            <v>1122.300000006077</v>
          </cell>
          <cell r="T14">
            <v>7873.5000000050641</v>
          </cell>
          <cell r="U14">
            <v>10178.83666667193</v>
          </cell>
          <cell r="V14">
            <v>10218.480000002995</v>
          </cell>
          <cell r="W14">
            <v>10509.707333332291</v>
          </cell>
          <cell r="X14">
            <v>10955.370666665704</v>
          </cell>
          <cell r="Y14">
            <v>10955.370666665704</v>
          </cell>
          <cell r="Z14">
            <v>10955.370666665704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74.553333333169576</v>
          </cell>
          <cell r="H15">
            <v>0</v>
          </cell>
          <cell r="I15">
            <v>0</v>
          </cell>
          <cell r="J15">
            <v>213.81333333390648</v>
          </cell>
          <cell r="K15">
            <v>0</v>
          </cell>
          <cell r="L15">
            <v>0</v>
          </cell>
          <cell r="M15">
            <v>0</v>
          </cell>
          <cell r="N15">
            <v>288.36666666707606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74.553333333169576</v>
          </cell>
          <cell r="U15">
            <v>74.553333333169576</v>
          </cell>
          <cell r="V15">
            <v>74.553333333169576</v>
          </cell>
          <cell r="W15">
            <v>288.36666666707606</v>
          </cell>
          <cell r="X15">
            <v>288.36666666707606</v>
          </cell>
          <cell r="Y15">
            <v>288.36666666707606</v>
          </cell>
          <cell r="Z15">
            <v>288.36666666707606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11.308333334047347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21.466666666354286</v>
          </cell>
          <cell r="L16">
            <v>0</v>
          </cell>
          <cell r="M16">
            <v>0</v>
          </cell>
          <cell r="N16">
            <v>32.775000000401633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11.308333334047347</v>
          </cell>
          <cell r="T16">
            <v>11.308333334047347</v>
          </cell>
          <cell r="U16">
            <v>11.308333334047347</v>
          </cell>
          <cell r="V16">
            <v>11.308333334047347</v>
          </cell>
          <cell r="W16">
            <v>11.308333334047347</v>
          </cell>
          <cell r="X16">
            <v>32.775000000401633</v>
          </cell>
          <cell r="Y16">
            <v>32.775000000401633</v>
          </cell>
          <cell r="Z16">
            <v>32.775000000401633</v>
          </cell>
        </row>
        <row r="17">
          <cell r="B17">
            <v>0</v>
          </cell>
          <cell r="C17">
            <v>840.45500000109894</v>
          </cell>
          <cell r="D17">
            <v>0</v>
          </cell>
          <cell r="E17">
            <v>0</v>
          </cell>
          <cell r="F17">
            <v>148.68000000247267</v>
          </cell>
          <cell r="G17">
            <v>220.95500000006868</v>
          </cell>
          <cell r="H17">
            <v>0</v>
          </cell>
          <cell r="I17">
            <v>5.90000000068685</v>
          </cell>
          <cell r="J17">
            <v>23.30500000178581</v>
          </cell>
          <cell r="K17">
            <v>235.70499999869497</v>
          </cell>
          <cell r="L17">
            <v>0</v>
          </cell>
          <cell r="M17">
            <v>78.467999999999989</v>
          </cell>
          <cell r="N17">
            <v>1553.4680000048079</v>
          </cell>
          <cell r="O17">
            <v>0</v>
          </cell>
          <cell r="P17">
            <v>840.45500000109894</v>
          </cell>
          <cell r="Q17">
            <v>840.45500000109894</v>
          </cell>
          <cell r="R17">
            <v>840.45500000109894</v>
          </cell>
          <cell r="S17">
            <v>989.13500000357158</v>
          </cell>
          <cell r="T17">
            <v>1210.0900000036402</v>
          </cell>
          <cell r="U17">
            <v>1210.0900000036402</v>
          </cell>
          <cell r="V17">
            <v>1215.9900000043269</v>
          </cell>
          <cell r="W17">
            <v>1239.2950000061128</v>
          </cell>
          <cell r="X17">
            <v>1475.0000000048078</v>
          </cell>
          <cell r="Y17">
            <v>1475.0000000048078</v>
          </cell>
          <cell r="Z17">
            <v>1553.4680000048079</v>
          </cell>
        </row>
        <row r="18">
          <cell r="B18">
            <v>0</v>
          </cell>
          <cell r="C18">
            <v>45.429999999725261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45.429999999725261</v>
          </cell>
          <cell r="O18">
            <v>0</v>
          </cell>
          <cell r="P18">
            <v>45.429999999725261</v>
          </cell>
          <cell r="Q18">
            <v>45.429999999725261</v>
          </cell>
          <cell r="R18">
            <v>45.429999999725261</v>
          </cell>
          <cell r="S18">
            <v>45.429999999725261</v>
          </cell>
          <cell r="T18">
            <v>45.429999999725261</v>
          </cell>
          <cell r="U18">
            <v>45.429999999725261</v>
          </cell>
          <cell r="V18">
            <v>45.429999999725261</v>
          </cell>
          <cell r="W18">
            <v>45.429999999725261</v>
          </cell>
          <cell r="X18">
            <v>45.429999999725261</v>
          </cell>
          <cell r="Y18">
            <v>45.429999999725261</v>
          </cell>
          <cell r="Z18">
            <v>45.429999999725261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8">
          <cell r="B38">
            <v>0</v>
          </cell>
          <cell r="C38">
            <v>0</v>
          </cell>
          <cell r="D38">
            <v>249.93333333270857</v>
          </cell>
          <cell r="E38">
            <v>159.08333333377959</v>
          </cell>
          <cell r="F38">
            <v>2635.4166666662204</v>
          </cell>
          <cell r="G38">
            <v>2066.9333333353861</v>
          </cell>
          <cell r="H38">
            <v>850.73333332876791</v>
          </cell>
          <cell r="I38">
            <v>984.4000000077649</v>
          </cell>
          <cell r="J38">
            <v>1.5333333343151025</v>
          </cell>
          <cell r="K38">
            <v>0</v>
          </cell>
          <cell r="L38">
            <v>11338.687</v>
          </cell>
          <cell r="M38">
            <v>0</v>
          </cell>
          <cell r="N38">
            <v>18286.720333338941</v>
          </cell>
          <cell r="O38">
            <v>0</v>
          </cell>
          <cell r="P38">
            <v>0</v>
          </cell>
          <cell r="Q38">
            <v>249.93333333270857</v>
          </cell>
          <cell r="R38">
            <v>409.01666666648816</v>
          </cell>
          <cell r="S38">
            <v>3044.4333333327086</v>
          </cell>
          <cell r="T38">
            <v>5111.3666666680947</v>
          </cell>
          <cell r="U38">
            <v>5962.0999999968626</v>
          </cell>
          <cell r="V38">
            <v>6946.5000000046275</v>
          </cell>
          <cell r="W38">
            <v>6948.0333333389426</v>
          </cell>
          <cell r="X38">
            <v>6948.0333333389426</v>
          </cell>
          <cell r="Y38">
            <v>18286.720333338941</v>
          </cell>
          <cell r="Z38">
            <v>18286.720333338941</v>
          </cell>
        </row>
        <row r="42">
          <cell r="B42">
            <v>0</v>
          </cell>
          <cell r="C42">
            <v>0</v>
          </cell>
          <cell r="D42">
            <v>11.999999997206032</v>
          </cell>
          <cell r="E42">
            <v>0</v>
          </cell>
          <cell r="F42">
            <v>64.000000003259629</v>
          </cell>
          <cell r="G42">
            <v>0</v>
          </cell>
          <cell r="H42">
            <v>434.000000005262</v>
          </cell>
          <cell r="I42">
            <v>5.191666667611571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515.19166667333923</v>
          </cell>
          <cell r="O42">
            <v>0</v>
          </cell>
          <cell r="P42">
            <v>0</v>
          </cell>
          <cell r="Q42">
            <v>11.999999997206032</v>
          </cell>
          <cell r="R42">
            <v>11.999999997206032</v>
          </cell>
          <cell r="S42">
            <v>76.000000000465661</v>
          </cell>
          <cell r="T42">
            <v>76.000000000465661</v>
          </cell>
          <cell r="U42">
            <v>510.00000000572766</v>
          </cell>
          <cell r="V42">
            <v>515.19166667333923</v>
          </cell>
          <cell r="W42">
            <v>515.19166667333923</v>
          </cell>
          <cell r="X42">
            <v>515.19166667333923</v>
          </cell>
          <cell r="Y42">
            <v>515.19166667333923</v>
          </cell>
          <cell r="Z42">
            <v>515.19166667333923</v>
          </cell>
        </row>
        <row r="43">
          <cell r="B43">
            <v>1607.999999998603</v>
          </cell>
          <cell r="C43">
            <v>26.000000000931323</v>
          </cell>
          <cell r="D43">
            <v>129.99999999208376</v>
          </cell>
          <cell r="E43">
            <v>0</v>
          </cell>
          <cell r="F43">
            <v>413.59999999869615</v>
          </cell>
          <cell r="G43">
            <v>171.59999999776483</v>
          </cell>
          <cell r="H43">
            <v>167.80000000077999</v>
          </cell>
          <cell r="I43">
            <v>5.0633333335979867</v>
          </cell>
          <cell r="J43">
            <v>0</v>
          </cell>
          <cell r="K43">
            <v>1995.2000000034459</v>
          </cell>
          <cell r="L43">
            <v>1184</v>
          </cell>
          <cell r="M43">
            <v>65.600000000000009</v>
          </cell>
          <cell r="N43">
            <v>5766.863333325904</v>
          </cell>
          <cell r="O43">
            <v>1607.999999998603</v>
          </cell>
          <cell r="P43">
            <v>1633.9999999995343</v>
          </cell>
          <cell r="Q43">
            <v>1763.9999999916181</v>
          </cell>
          <cell r="R43">
            <v>1763.9999999916181</v>
          </cell>
          <cell r="S43">
            <v>2177.5999999903142</v>
          </cell>
          <cell r="T43">
            <v>2349.1999999880791</v>
          </cell>
          <cell r="U43">
            <v>2516.9999999888591</v>
          </cell>
          <cell r="V43">
            <v>2522.0633333224573</v>
          </cell>
          <cell r="W43">
            <v>2522.0633333224573</v>
          </cell>
          <cell r="X43">
            <v>4517.2633333259037</v>
          </cell>
          <cell r="Y43">
            <v>5701.2633333259037</v>
          </cell>
          <cell r="Z43">
            <v>5766.863333325904</v>
          </cell>
        </row>
      </sheetData>
      <sheetData sheetId="14">
        <row r="8">
          <cell r="B8">
            <v>153.3333333331102</v>
          </cell>
          <cell r="C8">
            <v>1015.6416666678269</v>
          </cell>
          <cell r="D8">
            <v>911.95000000053551</v>
          </cell>
          <cell r="E8">
            <v>0</v>
          </cell>
          <cell r="F8">
            <v>170.00833333324408</v>
          </cell>
          <cell r="G8">
            <v>74.749999996653059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2325.6833333313698</v>
          </cell>
          <cell r="O8">
            <v>153.3333333331102</v>
          </cell>
          <cell r="P8">
            <v>1168.9750000009371</v>
          </cell>
          <cell r="Q8">
            <v>2080.9250000014727</v>
          </cell>
          <cell r="R8">
            <v>2080.9250000014727</v>
          </cell>
          <cell r="S8">
            <v>2250.9333333347167</v>
          </cell>
          <cell r="T8">
            <v>2325.6833333313698</v>
          </cell>
          <cell r="U8">
            <v>2325.6833333313698</v>
          </cell>
          <cell r="V8">
            <v>2325.6833333313698</v>
          </cell>
          <cell r="W8">
            <v>2325.6833333313698</v>
          </cell>
          <cell r="X8">
            <v>2325.6833333313698</v>
          </cell>
          <cell r="Y8">
            <v>2325.6833333313698</v>
          </cell>
          <cell r="Z8">
            <v>2325.6833333313698</v>
          </cell>
        </row>
        <row r="9">
          <cell r="B9">
            <v>857.43333333288319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19.511666666407841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876.94499999929099</v>
          </cell>
          <cell r="O9">
            <v>857.43333333288319</v>
          </cell>
          <cell r="P9">
            <v>857.43333333288319</v>
          </cell>
          <cell r="Q9">
            <v>857.43333333288319</v>
          </cell>
          <cell r="R9">
            <v>857.43333333288319</v>
          </cell>
          <cell r="S9">
            <v>857.43333333288319</v>
          </cell>
          <cell r="T9">
            <v>857.43333333288319</v>
          </cell>
          <cell r="U9">
            <v>857.43333333288319</v>
          </cell>
          <cell r="V9">
            <v>876.94499999929099</v>
          </cell>
          <cell r="W9">
            <v>876.94499999929099</v>
          </cell>
          <cell r="X9">
            <v>876.94499999929099</v>
          </cell>
          <cell r="Y9">
            <v>876.94499999929099</v>
          </cell>
          <cell r="Z9">
            <v>876.94499999929099</v>
          </cell>
        </row>
        <row r="10">
          <cell r="B10">
            <v>990.59166666728561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990.59166666728561</v>
          </cell>
          <cell r="O10">
            <v>990.59166666728561</v>
          </cell>
          <cell r="P10">
            <v>990.59166666728561</v>
          </cell>
          <cell r="Q10">
            <v>990.59166666728561</v>
          </cell>
          <cell r="R10">
            <v>990.59166666728561</v>
          </cell>
          <cell r="S10">
            <v>990.59166666728561</v>
          </cell>
          <cell r="T10">
            <v>990.59166666728561</v>
          </cell>
          <cell r="U10">
            <v>990.59166666728561</v>
          </cell>
          <cell r="V10">
            <v>990.59166666728561</v>
          </cell>
          <cell r="W10">
            <v>990.59166666728561</v>
          </cell>
          <cell r="X10">
            <v>990.59166666728561</v>
          </cell>
          <cell r="Y10">
            <v>990.59166666728561</v>
          </cell>
          <cell r="Z10">
            <v>990.59166666728561</v>
          </cell>
        </row>
        <row r="11">
          <cell r="B11">
            <v>0</v>
          </cell>
          <cell r="C11">
            <v>801.8500000006751</v>
          </cell>
          <cell r="D11">
            <v>0</v>
          </cell>
          <cell r="E11">
            <v>0</v>
          </cell>
          <cell r="F11">
            <v>322.18999999891963</v>
          </cell>
          <cell r="G11">
            <v>906.25000000067507</v>
          </cell>
          <cell r="H11">
            <v>554.4800000025657</v>
          </cell>
          <cell r="I11">
            <v>7.2016666663403122</v>
          </cell>
          <cell r="J11">
            <v>1606.0199999997974</v>
          </cell>
          <cell r="K11">
            <v>802.43000000256575</v>
          </cell>
          <cell r="L11">
            <v>0</v>
          </cell>
          <cell r="M11">
            <v>0</v>
          </cell>
          <cell r="N11">
            <v>5000.4216666715392</v>
          </cell>
          <cell r="O11">
            <v>0</v>
          </cell>
          <cell r="P11">
            <v>801.8500000006751</v>
          </cell>
          <cell r="Q11">
            <v>801.8500000006751</v>
          </cell>
          <cell r="R11">
            <v>801.8500000006751</v>
          </cell>
          <cell r="S11">
            <v>1124.0399999995948</v>
          </cell>
          <cell r="T11">
            <v>2030.2900000002699</v>
          </cell>
          <cell r="U11">
            <v>2584.7700000028353</v>
          </cell>
          <cell r="V11">
            <v>2591.9716666691756</v>
          </cell>
          <cell r="W11">
            <v>4197.9916666689733</v>
          </cell>
          <cell r="X11">
            <v>5000.4216666715392</v>
          </cell>
          <cell r="Y11">
            <v>5000.4216666715392</v>
          </cell>
          <cell r="Z11">
            <v>5000.4216666715392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312.62000000114784</v>
          </cell>
          <cell r="G12">
            <v>267.08999999858202</v>
          </cell>
          <cell r="H12">
            <v>532.14999999966233</v>
          </cell>
          <cell r="I12">
            <v>7.2016666663403122</v>
          </cell>
          <cell r="J12">
            <v>0</v>
          </cell>
          <cell r="K12">
            <v>10620.282333332967</v>
          </cell>
          <cell r="L12">
            <v>0</v>
          </cell>
          <cell r="M12">
            <v>0</v>
          </cell>
          <cell r="N12">
            <v>11739.343999998699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312.62000000114784</v>
          </cell>
          <cell r="T12">
            <v>579.70999999972992</v>
          </cell>
          <cell r="U12">
            <v>1111.8599999993921</v>
          </cell>
          <cell r="V12">
            <v>1119.0616666657324</v>
          </cell>
          <cell r="W12">
            <v>1119.0616666657324</v>
          </cell>
          <cell r="X12">
            <v>11739.343999998699</v>
          </cell>
          <cell r="Y12">
            <v>11739.343999998699</v>
          </cell>
          <cell r="Z12">
            <v>11739.343999998699</v>
          </cell>
        </row>
        <row r="13">
          <cell r="B13">
            <v>3880.1999999989871</v>
          </cell>
          <cell r="C13">
            <v>11595.201333336048</v>
          </cell>
          <cell r="D13">
            <v>9833.6774999992886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7.2016666663403122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25316.280500000663</v>
          </cell>
          <cell r="O13">
            <v>3880.1999999989871</v>
          </cell>
          <cell r="P13">
            <v>15475.401333335036</v>
          </cell>
          <cell r="Q13">
            <v>25309.078833334323</v>
          </cell>
          <cell r="R13">
            <v>25309.078833334323</v>
          </cell>
          <cell r="S13">
            <v>25309.078833334323</v>
          </cell>
          <cell r="T13">
            <v>25309.078833334323</v>
          </cell>
          <cell r="U13">
            <v>25309.078833334323</v>
          </cell>
          <cell r="V13">
            <v>25316.280500000663</v>
          </cell>
          <cell r="W13">
            <v>25316.280500000663</v>
          </cell>
          <cell r="X13">
            <v>25316.280500000663</v>
          </cell>
          <cell r="Y13">
            <v>25316.280500000663</v>
          </cell>
          <cell r="Z13">
            <v>25316.280500000663</v>
          </cell>
        </row>
        <row r="14">
          <cell r="B14">
            <v>329.72999999918972</v>
          </cell>
          <cell r="C14">
            <v>0</v>
          </cell>
          <cell r="D14">
            <v>0</v>
          </cell>
          <cell r="E14">
            <v>3062.4000000010124</v>
          </cell>
          <cell r="F14">
            <v>4532.3149999961606</v>
          </cell>
          <cell r="G14">
            <v>0</v>
          </cell>
          <cell r="H14">
            <v>0</v>
          </cell>
          <cell r="I14">
            <v>7.2016666663403122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7931.646666662703</v>
          </cell>
          <cell r="O14">
            <v>329.72999999918972</v>
          </cell>
          <cell r="P14">
            <v>329.72999999918972</v>
          </cell>
          <cell r="Q14">
            <v>329.72999999918972</v>
          </cell>
          <cell r="R14">
            <v>3392.130000000202</v>
          </cell>
          <cell r="S14">
            <v>7924.4449999963626</v>
          </cell>
          <cell r="T14">
            <v>7924.4449999963626</v>
          </cell>
          <cell r="U14">
            <v>7924.4449999963626</v>
          </cell>
          <cell r="V14">
            <v>7931.646666662703</v>
          </cell>
          <cell r="W14">
            <v>7931.646666662703</v>
          </cell>
          <cell r="X14">
            <v>7931.646666662703</v>
          </cell>
          <cell r="Y14">
            <v>7931.646666662703</v>
          </cell>
          <cell r="Z14">
            <v>7931.646666662703</v>
          </cell>
        </row>
        <row r="15">
          <cell r="B15">
            <v>0</v>
          </cell>
          <cell r="C15">
            <v>186.03166666879554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133.63333333415213</v>
          </cell>
          <cell r="K15">
            <v>0</v>
          </cell>
          <cell r="L15">
            <v>0</v>
          </cell>
          <cell r="M15">
            <v>0</v>
          </cell>
          <cell r="N15">
            <v>319.66500000294764</v>
          </cell>
          <cell r="O15">
            <v>0</v>
          </cell>
          <cell r="P15">
            <v>186.03166666879554</v>
          </cell>
          <cell r="Q15">
            <v>186.03166666879554</v>
          </cell>
          <cell r="R15">
            <v>186.03166666879554</v>
          </cell>
          <cell r="S15">
            <v>186.03166666879554</v>
          </cell>
          <cell r="T15">
            <v>186.03166666879554</v>
          </cell>
          <cell r="U15">
            <v>186.03166666879554</v>
          </cell>
          <cell r="V15">
            <v>186.03166666879554</v>
          </cell>
          <cell r="W15">
            <v>319.66500000294764</v>
          </cell>
          <cell r="X15">
            <v>319.66500000294764</v>
          </cell>
          <cell r="Y15">
            <v>319.66500000294764</v>
          </cell>
          <cell r="Z15">
            <v>319.66500000294764</v>
          </cell>
        </row>
        <row r="16">
          <cell r="B16">
            <v>223.29166666755918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223.29166666755918</v>
          </cell>
          <cell r="O16">
            <v>223.29166666755918</v>
          </cell>
          <cell r="P16">
            <v>223.29166666755918</v>
          </cell>
          <cell r="Q16">
            <v>223.29166666755918</v>
          </cell>
          <cell r="R16">
            <v>223.29166666755918</v>
          </cell>
          <cell r="S16">
            <v>223.29166666755918</v>
          </cell>
          <cell r="T16">
            <v>223.29166666755918</v>
          </cell>
          <cell r="U16">
            <v>223.29166666755918</v>
          </cell>
          <cell r="V16">
            <v>223.29166666755918</v>
          </cell>
          <cell r="W16">
            <v>223.29166666755918</v>
          </cell>
          <cell r="X16">
            <v>223.29166666755918</v>
          </cell>
          <cell r="Y16">
            <v>223.29166666755918</v>
          </cell>
          <cell r="Z16">
            <v>223.29166666755918</v>
          </cell>
        </row>
        <row r="17">
          <cell r="B17">
            <v>613.30499999938183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17.405000001098959</v>
          </cell>
          <cell r="K17">
            <v>0</v>
          </cell>
          <cell r="L17">
            <v>0</v>
          </cell>
          <cell r="M17">
            <v>0</v>
          </cell>
          <cell r="N17">
            <v>630.71000000048082</v>
          </cell>
          <cell r="O17">
            <v>613.30499999938183</v>
          </cell>
          <cell r="P17">
            <v>613.30499999938183</v>
          </cell>
          <cell r="Q17">
            <v>613.30499999938183</v>
          </cell>
          <cell r="R17">
            <v>613.30499999938183</v>
          </cell>
          <cell r="S17">
            <v>613.30499999938183</v>
          </cell>
          <cell r="T17">
            <v>613.30499999938183</v>
          </cell>
          <cell r="U17">
            <v>613.30499999938183</v>
          </cell>
          <cell r="V17">
            <v>613.30499999938183</v>
          </cell>
          <cell r="W17">
            <v>630.71000000048082</v>
          </cell>
          <cell r="X17">
            <v>630.71000000048082</v>
          </cell>
          <cell r="Y17">
            <v>630.71000000048082</v>
          </cell>
          <cell r="Z17">
            <v>630.71000000048082</v>
          </cell>
        </row>
        <row r="18">
          <cell r="B18">
            <v>586.46000000151105</v>
          </cell>
          <cell r="C18">
            <v>0</v>
          </cell>
          <cell r="D18">
            <v>0</v>
          </cell>
          <cell r="E18">
            <v>0</v>
          </cell>
          <cell r="F18">
            <v>1271.4499999996565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1857.9100000011676</v>
          </cell>
          <cell r="O18">
            <v>586.46000000151105</v>
          </cell>
          <cell r="P18">
            <v>586.46000000151105</v>
          </cell>
          <cell r="Q18">
            <v>586.46000000151105</v>
          </cell>
          <cell r="R18">
            <v>586.46000000151105</v>
          </cell>
          <cell r="S18">
            <v>1857.9100000011676</v>
          </cell>
          <cell r="T18">
            <v>1857.9100000011676</v>
          </cell>
          <cell r="U18">
            <v>1857.9100000011676</v>
          </cell>
          <cell r="V18">
            <v>1857.9100000011676</v>
          </cell>
          <cell r="W18">
            <v>1857.9100000011676</v>
          </cell>
          <cell r="X18">
            <v>1857.9100000011676</v>
          </cell>
          <cell r="Y18">
            <v>1857.9100000011676</v>
          </cell>
          <cell r="Z18">
            <v>1857.9100000011676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6.5166666638106108</v>
          </cell>
          <cell r="F38">
            <v>0</v>
          </cell>
          <cell r="G38">
            <v>160.99999999866122</v>
          </cell>
          <cell r="H38">
            <v>181.31666666729143</v>
          </cell>
          <cell r="I38">
            <v>67.850000000267755</v>
          </cell>
          <cell r="J38">
            <v>46.766666666488163</v>
          </cell>
          <cell r="K38">
            <v>17.25</v>
          </cell>
          <cell r="L38">
            <v>0</v>
          </cell>
          <cell r="M38">
            <v>0</v>
          </cell>
          <cell r="N38">
            <v>480.69999999651918</v>
          </cell>
          <cell r="O38">
            <v>0</v>
          </cell>
          <cell r="P38">
            <v>0</v>
          </cell>
          <cell r="Q38">
            <v>0</v>
          </cell>
          <cell r="R38">
            <v>6.5166666638106108</v>
          </cell>
          <cell r="S38">
            <v>6.5166666638106108</v>
          </cell>
          <cell r="T38">
            <v>167.51666666247183</v>
          </cell>
          <cell r="U38">
            <v>348.83333332976326</v>
          </cell>
          <cell r="V38">
            <v>416.68333333003102</v>
          </cell>
          <cell r="W38">
            <v>463.44999999651918</v>
          </cell>
          <cell r="X38">
            <v>480.69999999651918</v>
          </cell>
          <cell r="Y38">
            <v>480.69999999651918</v>
          </cell>
          <cell r="Z38">
            <v>480.69999999651918</v>
          </cell>
        </row>
        <row r="42">
          <cell r="B42">
            <v>0</v>
          </cell>
          <cell r="C42">
            <v>9983.999999997206</v>
          </cell>
          <cell r="D42">
            <v>5943.199999993667</v>
          </cell>
          <cell r="E42">
            <v>91.599999996833503</v>
          </cell>
          <cell r="F42">
            <v>0</v>
          </cell>
          <cell r="G42">
            <v>318.39999999850988</v>
          </cell>
          <cell r="H42">
            <v>335.99999999720603</v>
          </cell>
          <cell r="I42">
            <v>148.79999999888241</v>
          </cell>
          <cell r="J42">
            <v>278.00000000093132</v>
          </cell>
          <cell r="K42">
            <v>774.7999999942258</v>
          </cell>
          <cell r="L42">
            <v>0</v>
          </cell>
          <cell r="M42">
            <v>0</v>
          </cell>
          <cell r="N42">
            <v>17874.799999977462</v>
          </cell>
          <cell r="O42">
            <v>0</v>
          </cell>
          <cell r="P42">
            <v>9983.999999997206</v>
          </cell>
          <cell r="Q42">
            <v>15927.199999990873</v>
          </cell>
          <cell r="R42">
            <v>16018.799999987707</v>
          </cell>
          <cell r="S42">
            <v>16018.799999987707</v>
          </cell>
          <cell r="T42">
            <v>16337.199999986216</v>
          </cell>
          <cell r="U42">
            <v>16673.199999983422</v>
          </cell>
          <cell r="V42">
            <v>16821.999999982305</v>
          </cell>
          <cell r="W42">
            <v>17099.999999983236</v>
          </cell>
          <cell r="X42">
            <v>17874.799999977462</v>
          </cell>
          <cell r="Y42">
            <v>17874.799999977462</v>
          </cell>
          <cell r="Z42">
            <v>17874.799999977462</v>
          </cell>
        </row>
        <row r="43">
          <cell r="B43">
            <v>0</v>
          </cell>
          <cell r="C43">
            <v>0</v>
          </cell>
          <cell r="D43">
            <v>17762.400000000838</v>
          </cell>
          <cell r="E43">
            <v>5.9999999986030161</v>
          </cell>
          <cell r="F43">
            <v>89.999999995809048</v>
          </cell>
          <cell r="G43">
            <v>277.59999999962747</v>
          </cell>
          <cell r="H43">
            <v>215.79999999969732</v>
          </cell>
          <cell r="I43">
            <v>161.16000000606289</v>
          </cell>
          <cell r="J43">
            <v>172.00000000745058</v>
          </cell>
          <cell r="K43">
            <v>120.79999999562278</v>
          </cell>
          <cell r="L43">
            <v>0</v>
          </cell>
          <cell r="M43">
            <v>0</v>
          </cell>
          <cell r="N43">
            <v>18805.760000003713</v>
          </cell>
          <cell r="O43">
            <v>0</v>
          </cell>
          <cell r="P43">
            <v>0</v>
          </cell>
          <cell r="Q43">
            <v>17762.400000000838</v>
          </cell>
          <cell r="R43">
            <v>17768.399999999441</v>
          </cell>
          <cell r="S43">
            <v>17858.39999999525</v>
          </cell>
          <cell r="T43">
            <v>18135.999999994878</v>
          </cell>
          <cell r="U43">
            <v>18351.799999994575</v>
          </cell>
          <cell r="V43">
            <v>18512.960000000639</v>
          </cell>
          <cell r="W43">
            <v>18684.96000000809</v>
          </cell>
          <cell r="X43">
            <v>18805.760000003713</v>
          </cell>
          <cell r="Y43">
            <v>18805.760000003713</v>
          </cell>
          <cell r="Z43">
            <v>18805.760000003713</v>
          </cell>
        </row>
      </sheetData>
      <sheetData sheetId="15">
        <row r="8">
          <cell r="B8">
            <v>7106.0420000000004</v>
          </cell>
          <cell r="C8">
            <v>6706.8</v>
          </cell>
          <cell r="D8">
            <v>7632.55</v>
          </cell>
          <cell r="E8">
            <v>8280</v>
          </cell>
          <cell r="F8">
            <v>8385.9920000000002</v>
          </cell>
          <cell r="G8">
            <v>8020.4830000000002</v>
          </cell>
          <cell r="H8">
            <v>8556</v>
          </cell>
          <cell r="I8">
            <v>8556</v>
          </cell>
          <cell r="J8">
            <v>8280</v>
          </cell>
          <cell r="K8">
            <v>8567.5</v>
          </cell>
          <cell r="L8">
            <v>8280</v>
          </cell>
          <cell r="M8">
            <v>8556</v>
          </cell>
          <cell r="N8">
            <v>96927.366999999998</v>
          </cell>
          <cell r="O8">
            <v>7106.0420000000004</v>
          </cell>
          <cell r="P8">
            <v>13812.842000000001</v>
          </cell>
          <cell r="Q8">
            <v>21445.392</v>
          </cell>
          <cell r="R8">
            <v>29725.392</v>
          </cell>
          <cell r="S8">
            <v>38111.383999999998</v>
          </cell>
          <cell r="T8">
            <v>46131.866999999998</v>
          </cell>
          <cell r="U8">
            <v>54687.866999999998</v>
          </cell>
          <cell r="V8">
            <v>63243.866999999998</v>
          </cell>
          <cell r="W8">
            <v>71523.866999999998</v>
          </cell>
          <cell r="X8">
            <v>80091.366999999998</v>
          </cell>
          <cell r="Y8">
            <v>88371.366999999998</v>
          </cell>
          <cell r="Z8">
            <v>96927.366999999998</v>
          </cell>
        </row>
        <row r="9">
          <cell r="B9">
            <v>9930.5669999999991</v>
          </cell>
          <cell r="C9">
            <v>9744</v>
          </cell>
          <cell r="D9">
            <v>10773.5</v>
          </cell>
          <cell r="E9">
            <v>10440</v>
          </cell>
          <cell r="F9">
            <v>10788</v>
          </cell>
          <cell r="G9">
            <v>10440</v>
          </cell>
          <cell r="H9">
            <v>9535.0869999999995</v>
          </cell>
          <cell r="I9">
            <v>9839.1720000000005</v>
          </cell>
          <cell r="J9">
            <v>10440</v>
          </cell>
          <cell r="K9">
            <v>10733.218000000001</v>
          </cell>
          <cell r="L9">
            <v>10440</v>
          </cell>
          <cell r="M9">
            <v>10120.034</v>
          </cell>
          <cell r="N9">
            <v>123223.57799999999</v>
          </cell>
          <cell r="O9">
            <v>9930.5669999999991</v>
          </cell>
          <cell r="P9">
            <v>19674.566999999999</v>
          </cell>
          <cell r="Q9">
            <v>30448.066999999999</v>
          </cell>
          <cell r="R9">
            <v>40888.066999999995</v>
          </cell>
          <cell r="S9">
            <v>51676.066999999995</v>
          </cell>
          <cell r="T9">
            <v>62116.066999999995</v>
          </cell>
          <cell r="U9">
            <v>71651.153999999995</v>
          </cell>
          <cell r="V9">
            <v>81490.326000000001</v>
          </cell>
          <cell r="W9">
            <v>91930.326000000001</v>
          </cell>
          <cell r="X9">
            <v>102663.54399999999</v>
          </cell>
          <cell r="Y9">
            <v>113103.54399999999</v>
          </cell>
          <cell r="Z9">
            <v>123223.57799999999</v>
          </cell>
        </row>
        <row r="10">
          <cell r="B10">
            <v>9287.0079999999998</v>
          </cell>
          <cell r="C10">
            <v>9744</v>
          </cell>
          <cell r="D10">
            <v>10773.5</v>
          </cell>
          <cell r="E10">
            <v>10440</v>
          </cell>
          <cell r="F10">
            <v>10788</v>
          </cell>
          <cell r="G10">
            <v>10440</v>
          </cell>
          <cell r="H10">
            <v>10084.75</v>
          </cell>
          <cell r="I10">
            <v>9251.4830000000002</v>
          </cell>
          <cell r="J10">
            <v>10426.708000000001</v>
          </cell>
          <cell r="K10">
            <v>10802.5</v>
          </cell>
          <cell r="L10">
            <v>10440</v>
          </cell>
          <cell r="M10">
            <v>10788</v>
          </cell>
          <cell r="N10">
            <v>123265.94900000001</v>
          </cell>
          <cell r="O10">
            <v>9287.0079999999998</v>
          </cell>
          <cell r="P10">
            <v>19031.008000000002</v>
          </cell>
          <cell r="Q10">
            <v>29804.508000000002</v>
          </cell>
          <cell r="R10">
            <v>40244.508000000002</v>
          </cell>
          <cell r="S10">
            <v>51032.508000000002</v>
          </cell>
          <cell r="T10">
            <v>61472.508000000002</v>
          </cell>
          <cell r="U10">
            <v>71557.258000000002</v>
          </cell>
          <cell r="V10">
            <v>80808.741000000009</v>
          </cell>
          <cell r="W10">
            <v>91235.449000000008</v>
          </cell>
          <cell r="X10">
            <v>102037.94900000001</v>
          </cell>
          <cell r="Y10">
            <v>112477.94900000001</v>
          </cell>
          <cell r="Z10">
            <v>123265.94900000001</v>
          </cell>
        </row>
        <row r="11">
          <cell r="B11">
            <v>12945.6</v>
          </cell>
          <cell r="C11">
            <v>10772.34</v>
          </cell>
          <cell r="D11">
            <v>12922.69</v>
          </cell>
          <cell r="E11">
            <v>12286.14</v>
          </cell>
          <cell r="F11">
            <v>12623.41</v>
          </cell>
          <cell r="G11">
            <v>11361.62</v>
          </cell>
          <cell r="H11">
            <v>12375.49</v>
          </cell>
          <cell r="I11">
            <v>12913.361999999999</v>
          </cell>
          <cell r="J11">
            <v>10875.342000000001</v>
          </cell>
          <cell r="K11">
            <v>10730</v>
          </cell>
          <cell r="L11">
            <v>12455.210999999999</v>
          </cell>
          <cell r="M11">
            <v>12192.181</v>
          </cell>
          <cell r="N11">
            <v>144453.38600000003</v>
          </cell>
          <cell r="O11">
            <v>12945.6</v>
          </cell>
          <cell r="P11">
            <v>23717.940000000002</v>
          </cell>
          <cell r="Q11">
            <v>36640.630000000005</v>
          </cell>
          <cell r="R11">
            <v>48926.770000000004</v>
          </cell>
          <cell r="S11">
            <v>61550.180000000008</v>
          </cell>
          <cell r="T11">
            <v>72911.8</v>
          </cell>
          <cell r="U11">
            <v>85287.290000000008</v>
          </cell>
          <cell r="V11">
            <v>98200.652000000002</v>
          </cell>
          <cell r="W11">
            <v>109075.99400000001</v>
          </cell>
          <cell r="X11">
            <v>119805.99400000001</v>
          </cell>
          <cell r="Y11">
            <v>132261.20500000002</v>
          </cell>
          <cell r="Z11">
            <v>144453.38600000003</v>
          </cell>
        </row>
        <row r="12">
          <cell r="B12">
            <v>12945.6</v>
          </cell>
          <cell r="C12">
            <v>11495.6</v>
          </cell>
          <cell r="D12">
            <v>12928.2</v>
          </cell>
          <cell r="E12">
            <v>12166.66</v>
          </cell>
          <cell r="F12">
            <v>12004.84</v>
          </cell>
          <cell r="G12">
            <v>11956.661</v>
          </cell>
          <cell r="H12">
            <v>11933.893</v>
          </cell>
          <cell r="I12">
            <v>12022.844999999999</v>
          </cell>
          <cell r="J12">
            <v>12313.39</v>
          </cell>
          <cell r="K12">
            <v>1355.8510000000001</v>
          </cell>
          <cell r="L12">
            <v>12528</v>
          </cell>
          <cell r="M12">
            <v>12945.6</v>
          </cell>
          <cell r="N12">
            <v>136597.13999999998</v>
          </cell>
          <cell r="O12">
            <v>12945.6</v>
          </cell>
          <cell r="P12">
            <v>24441.200000000001</v>
          </cell>
          <cell r="Q12">
            <v>37369.4</v>
          </cell>
          <cell r="R12">
            <v>49536.06</v>
          </cell>
          <cell r="S12">
            <v>61540.899999999994</v>
          </cell>
          <cell r="T12">
            <v>73497.560999999987</v>
          </cell>
          <cell r="U12">
            <v>85431.453999999983</v>
          </cell>
          <cell r="V12">
            <v>97454.298999999985</v>
          </cell>
          <cell r="W12">
            <v>109767.68899999998</v>
          </cell>
          <cell r="X12">
            <v>111123.53999999998</v>
          </cell>
          <cell r="Y12">
            <v>123651.53999999998</v>
          </cell>
          <cell r="Z12">
            <v>136597.13999999998</v>
          </cell>
        </row>
        <row r="13">
          <cell r="B13">
            <v>9065.4</v>
          </cell>
          <cell r="C13">
            <v>97.599000000000004</v>
          </cell>
          <cell r="D13">
            <v>3094.5230000000001</v>
          </cell>
          <cell r="E13">
            <v>12528</v>
          </cell>
          <cell r="F13">
            <v>12910.51</v>
          </cell>
          <cell r="G13">
            <v>6111.68</v>
          </cell>
          <cell r="H13">
            <v>12944.15</v>
          </cell>
          <cell r="I13">
            <v>12789.352000000001</v>
          </cell>
          <cell r="J13">
            <v>12496.5</v>
          </cell>
          <cell r="K13">
            <v>12957.13</v>
          </cell>
          <cell r="L13">
            <v>12528</v>
          </cell>
          <cell r="M13">
            <v>12912.832</v>
          </cell>
          <cell r="N13">
            <v>120435.67600000001</v>
          </cell>
          <cell r="O13">
            <v>9065.4</v>
          </cell>
          <cell r="P13">
            <v>9162.9989999999998</v>
          </cell>
          <cell r="Q13">
            <v>12257.522000000001</v>
          </cell>
          <cell r="R13">
            <v>24785.522000000001</v>
          </cell>
          <cell r="S13">
            <v>37696.031999999999</v>
          </cell>
          <cell r="T13">
            <v>43807.712</v>
          </cell>
          <cell r="U13">
            <v>56751.862000000001</v>
          </cell>
          <cell r="V13">
            <v>69541.214000000007</v>
          </cell>
          <cell r="W13">
            <v>82037.714000000007</v>
          </cell>
          <cell r="X13">
            <v>94994.844000000012</v>
          </cell>
          <cell r="Y13">
            <v>107522.84400000001</v>
          </cell>
          <cell r="Z13">
            <v>120435.67600000001</v>
          </cell>
        </row>
        <row r="14">
          <cell r="B14">
            <v>12515.82</v>
          </cell>
          <cell r="C14">
            <v>11614.79</v>
          </cell>
          <cell r="D14">
            <v>12879.19</v>
          </cell>
          <cell r="E14">
            <v>8701.16</v>
          </cell>
          <cell r="F14">
            <v>8282.4950000000008</v>
          </cell>
          <cell r="G14">
            <v>5776.8</v>
          </cell>
          <cell r="H14">
            <v>10640.263000000001</v>
          </cell>
          <cell r="I14">
            <v>12898.754999999999</v>
          </cell>
          <cell r="J14">
            <v>12236.772999999999</v>
          </cell>
          <cell r="K14">
            <v>12517.337</v>
          </cell>
          <cell r="L14">
            <v>12528</v>
          </cell>
          <cell r="M14">
            <v>12945.6</v>
          </cell>
          <cell r="N14">
            <v>133536.98300000001</v>
          </cell>
          <cell r="O14">
            <v>12515.82</v>
          </cell>
          <cell r="P14">
            <v>24130.61</v>
          </cell>
          <cell r="Q14">
            <v>37009.800000000003</v>
          </cell>
          <cell r="R14">
            <v>45710.960000000006</v>
          </cell>
          <cell r="S14">
            <v>53993.455000000009</v>
          </cell>
          <cell r="T14">
            <v>59770.255000000012</v>
          </cell>
          <cell r="U14">
            <v>70410.518000000011</v>
          </cell>
          <cell r="V14">
            <v>83309.273000000016</v>
          </cell>
          <cell r="W14">
            <v>95546.046000000017</v>
          </cell>
          <cell r="X14">
            <v>108063.38300000002</v>
          </cell>
          <cell r="Y14">
            <v>120591.38300000002</v>
          </cell>
          <cell r="Z14">
            <v>133536.98300000001</v>
          </cell>
        </row>
        <row r="15">
          <cell r="B15">
            <v>15698.4</v>
          </cell>
          <cell r="C15">
            <v>13993.168</v>
          </cell>
          <cell r="D15">
            <v>15677.3</v>
          </cell>
          <cell r="E15">
            <v>15192</v>
          </cell>
          <cell r="F15">
            <v>15698.4</v>
          </cell>
          <cell r="G15">
            <v>15117.447</v>
          </cell>
          <cell r="H15">
            <v>15698.4</v>
          </cell>
          <cell r="I15">
            <v>15698.4</v>
          </cell>
          <cell r="J15">
            <v>14844.553</v>
          </cell>
          <cell r="K15">
            <v>15719.5</v>
          </cell>
          <cell r="L15">
            <v>15192</v>
          </cell>
          <cell r="M15">
            <v>15698.4</v>
          </cell>
          <cell r="N15">
            <v>184227.96799999996</v>
          </cell>
          <cell r="O15">
            <v>15698.4</v>
          </cell>
          <cell r="P15">
            <v>29691.567999999999</v>
          </cell>
          <cell r="Q15">
            <v>45368.868000000002</v>
          </cell>
          <cell r="R15">
            <v>60560.868000000002</v>
          </cell>
          <cell r="S15">
            <v>76259.267999999996</v>
          </cell>
          <cell r="T15">
            <v>91376.714999999997</v>
          </cell>
          <cell r="U15">
            <v>107075.11499999999</v>
          </cell>
          <cell r="V15">
            <v>122773.51499999998</v>
          </cell>
          <cell r="W15">
            <v>137618.06799999997</v>
          </cell>
          <cell r="X15">
            <v>153337.56799999997</v>
          </cell>
          <cell r="Y15">
            <v>168529.56799999997</v>
          </cell>
          <cell r="Z15">
            <v>184227.96799999996</v>
          </cell>
        </row>
        <row r="16">
          <cell r="B16">
            <v>8332.7080000000005</v>
          </cell>
          <cell r="C16">
            <v>7728</v>
          </cell>
          <cell r="D16">
            <v>8544.5</v>
          </cell>
          <cell r="E16">
            <v>8280</v>
          </cell>
          <cell r="F16">
            <v>8544.6919999999991</v>
          </cell>
          <cell r="G16">
            <v>8280</v>
          </cell>
          <cell r="H16">
            <v>8556</v>
          </cell>
          <cell r="I16">
            <v>8556</v>
          </cell>
          <cell r="J16">
            <v>8280</v>
          </cell>
          <cell r="K16">
            <v>8546.0329999999994</v>
          </cell>
          <cell r="L16">
            <v>8280</v>
          </cell>
          <cell r="M16">
            <v>8556</v>
          </cell>
          <cell r="N16">
            <v>100483.93299999999</v>
          </cell>
          <cell r="O16">
            <v>8332.7080000000005</v>
          </cell>
          <cell r="P16">
            <v>16060.708000000001</v>
          </cell>
          <cell r="Q16">
            <v>24605.207999999999</v>
          </cell>
          <cell r="R16">
            <v>32885.207999999999</v>
          </cell>
          <cell r="S16">
            <v>41429.899999999994</v>
          </cell>
          <cell r="T16">
            <v>49709.899999999994</v>
          </cell>
          <cell r="U16">
            <v>58265.899999999994</v>
          </cell>
          <cell r="V16">
            <v>66821.899999999994</v>
          </cell>
          <cell r="W16">
            <v>75101.899999999994</v>
          </cell>
          <cell r="X16">
            <v>83647.93299999999</v>
          </cell>
          <cell r="Y16">
            <v>91927.93299999999</v>
          </cell>
          <cell r="Z16">
            <v>100483.93299999999</v>
          </cell>
        </row>
        <row r="17">
          <cell r="B17">
            <v>12555.495000000001</v>
          </cell>
          <cell r="C17">
            <v>11053.945</v>
          </cell>
          <cell r="D17">
            <v>13151.1</v>
          </cell>
          <cell r="E17">
            <v>12744</v>
          </cell>
          <cell r="F17">
            <v>13020.12</v>
          </cell>
          <cell r="G17">
            <v>12523.045</v>
          </cell>
          <cell r="H17">
            <v>13168.8</v>
          </cell>
          <cell r="I17">
            <v>13162.9</v>
          </cell>
          <cell r="J17">
            <v>12703.29</v>
          </cell>
          <cell r="K17">
            <v>12950.795</v>
          </cell>
          <cell r="L17">
            <v>12744</v>
          </cell>
          <cell r="M17">
            <v>13090.332</v>
          </cell>
          <cell r="N17">
            <v>152867.82199999999</v>
          </cell>
          <cell r="O17">
            <v>12555.495000000001</v>
          </cell>
          <cell r="P17">
            <v>23609.440000000002</v>
          </cell>
          <cell r="Q17">
            <v>36760.54</v>
          </cell>
          <cell r="R17">
            <v>49504.54</v>
          </cell>
          <cell r="S17">
            <v>62524.66</v>
          </cell>
          <cell r="T17">
            <v>75047.705000000002</v>
          </cell>
          <cell r="U17">
            <v>88216.505000000005</v>
          </cell>
          <cell r="V17">
            <v>101379.405</v>
          </cell>
          <cell r="W17">
            <v>114082.69500000001</v>
          </cell>
          <cell r="X17">
            <v>127033.49</v>
          </cell>
          <cell r="Y17">
            <v>139777.49</v>
          </cell>
          <cell r="Z17">
            <v>152867.82199999999</v>
          </cell>
        </row>
        <row r="18">
          <cell r="B18">
            <v>12582.34</v>
          </cell>
          <cell r="C18">
            <v>11848.97</v>
          </cell>
          <cell r="D18">
            <v>13151.1</v>
          </cell>
          <cell r="E18">
            <v>12744</v>
          </cell>
          <cell r="F18">
            <v>11897.35</v>
          </cell>
          <cell r="G18">
            <v>12744</v>
          </cell>
          <cell r="H18">
            <v>13168.8</v>
          </cell>
          <cell r="I18">
            <v>13168.8</v>
          </cell>
          <cell r="J18">
            <v>12744</v>
          </cell>
          <cell r="K18">
            <v>13186.5</v>
          </cell>
          <cell r="L18">
            <v>12744</v>
          </cell>
          <cell r="M18">
            <v>13168.8</v>
          </cell>
          <cell r="N18">
            <v>153148.65999999997</v>
          </cell>
          <cell r="O18">
            <v>12582.34</v>
          </cell>
          <cell r="P18">
            <v>24431.309999999998</v>
          </cell>
          <cell r="Q18">
            <v>37582.409999999996</v>
          </cell>
          <cell r="R18">
            <v>50326.409999999996</v>
          </cell>
          <cell r="S18">
            <v>62223.759999999995</v>
          </cell>
          <cell r="T18">
            <v>74967.759999999995</v>
          </cell>
          <cell r="U18">
            <v>88136.56</v>
          </cell>
          <cell r="V18">
            <v>101305.36</v>
          </cell>
          <cell r="W18">
            <v>114049.36</v>
          </cell>
          <cell r="X18">
            <v>127235.86</v>
          </cell>
          <cell r="Y18">
            <v>139979.85999999999</v>
          </cell>
          <cell r="Z18">
            <v>153148.65999999997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8">
          <cell r="B38">
            <v>17112</v>
          </cell>
          <cell r="C38">
            <v>15456</v>
          </cell>
          <cell r="D38">
            <v>16839.066999999999</v>
          </cell>
          <cell r="E38">
            <v>16394.400000000001</v>
          </cell>
          <cell r="F38">
            <v>14476.583000000001</v>
          </cell>
          <cell r="G38">
            <v>14332.066999999999</v>
          </cell>
          <cell r="H38">
            <v>16079.95</v>
          </cell>
          <cell r="I38">
            <v>16059.75</v>
          </cell>
          <cell r="J38">
            <v>16511.7</v>
          </cell>
          <cell r="K38">
            <v>17117.75</v>
          </cell>
          <cell r="L38">
            <v>5221.3130000000001</v>
          </cell>
          <cell r="M38">
            <v>17112</v>
          </cell>
          <cell r="N38">
            <v>182712.58</v>
          </cell>
          <cell r="O38">
            <v>17112</v>
          </cell>
          <cell r="P38">
            <v>32568</v>
          </cell>
          <cell r="Q38">
            <v>49407.066999999995</v>
          </cell>
          <cell r="R38">
            <v>65801.467000000004</v>
          </cell>
          <cell r="S38">
            <v>80278.05</v>
          </cell>
          <cell r="T38">
            <v>94610.116999999998</v>
          </cell>
          <cell r="U38">
            <v>110690.067</v>
          </cell>
          <cell r="V38">
            <v>126749.817</v>
          </cell>
          <cell r="W38">
            <v>143261.51699999999</v>
          </cell>
          <cell r="X38">
            <v>160379.26699999999</v>
          </cell>
          <cell r="Y38">
            <v>165600.57999999999</v>
          </cell>
          <cell r="Z38">
            <v>182712.58</v>
          </cell>
        </row>
        <row r="42">
          <cell r="B42">
            <v>35712</v>
          </cell>
          <cell r="C42">
            <v>22272</v>
          </cell>
          <cell r="D42">
            <v>29708.799999999999</v>
          </cell>
          <cell r="E42">
            <v>34468.400000000001</v>
          </cell>
          <cell r="F42">
            <v>35648</v>
          </cell>
          <cell r="G42">
            <v>34241.599999999999</v>
          </cell>
          <cell r="H42">
            <v>34942</v>
          </cell>
          <cell r="I42">
            <v>35558.008000000002</v>
          </cell>
          <cell r="J42">
            <v>34282</v>
          </cell>
          <cell r="K42">
            <v>34985.199999999997</v>
          </cell>
          <cell r="L42">
            <v>34560</v>
          </cell>
          <cell r="M42">
            <v>35712</v>
          </cell>
          <cell r="N42">
            <v>402090.00800000003</v>
          </cell>
          <cell r="O42">
            <v>35712</v>
          </cell>
          <cell r="P42">
            <v>57984</v>
          </cell>
          <cell r="Q42">
            <v>87692.800000000003</v>
          </cell>
          <cell r="R42">
            <v>122161.20000000001</v>
          </cell>
          <cell r="S42">
            <v>157809.20000000001</v>
          </cell>
          <cell r="T42">
            <v>192050.80000000002</v>
          </cell>
          <cell r="U42">
            <v>226992.80000000002</v>
          </cell>
          <cell r="V42">
            <v>262550.80800000002</v>
          </cell>
          <cell r="W42">
            <v>296832.80800000002</v>
          </cell>
          <cell r="X42">
            <v>331818.00800000003</v>
          </cell>
          <cell r="Y42">
            <v>366378.00800000003</v>
          </cell>
          <cell r="Z42">
            <v>402090.00800000003</v>
          </cell>
        </row>
        <row r="43">
          <cell r="B43">
            <v>34104</v>
          </cell>
          <cell r="C43">
            <v>32230</v>
          </cell>
          <cell r="D43">
            <v>17771.599999999999</v>
          </cell>
          <cell r="E43">
            <v>34554</v>
          </cell>
          <cell r="F43">
            <v>35208.400000000001</v>
          </cell>
          <cell r="G43">
            <v>34110.800000000003</v>
          </cell>
          <cell r="H43">
            <v>35328.400000000001</v>
          </cell>
          <cell r="I43">
            <v>35545.777000000002</v>
          </cell>
          <cell r="J43">
            <v>34388</v>
          </cell>
          <cell r="K43">
            <v>33644</v>
          </cell>
          <cell r="L43">
            <v>33376</v>
          </cell>
          <cell r="M43">
            <v>35646.400000000001</v>
          </cell>
          <cell r="N43">
            <v>395907.37699999998</v>
          </cell>
          <cell r="O43">
            <v>34104</v>
          </cell>
          <cell r="P43">
            <v>66334</v>
          </cell>
          <cell r="Q43">
            <v>84105.600000000006</v>
          </cell>
          <cell r="R43">
            <v>118659.6</v>
          </cell>
          <cell r="S43">
            <v>153868</v>
          </cell>
          <cell r="T43">
            <v>187978.8</v>
          </cell>
          <cell r="U43">
            <v>223307.19999999998</v>
          </cell>
          <cell r="V43">
            <v>258852.97699999998</v>
          </cell>
          <cell r="W43">
            <v>293240.97699999996</v>
          </cell>
          <cell r="X43">
            <v>326884.97699999996</v>
          </cell>
          <cell r="Y43">
            <v>360260.97699999996</v>
          </cell>
          <cell r="Z43">
            <v>395907.37699999998</v>
          </cell>
        </row>
      </sheetData>
      <sheetData sheetId="16">
        <row r="8">
          <cell r="B8">
            <v>8556</v>
          </cell>
          <cell r="C8">
            <v>7728</v>
          </cell>
          <cell r="D8">
            <v>8544.5</v>
          </cell>
          <cell r="E8">
            <v>8280</v>
          </cell>
          <cell r="F8">
            <v>8556</v>
          </cell>
          <cell r="G8">
            <v>8280</v>
          </cell>
          <cell r="H8">
            <v>8556</v>
          </cell>
          <cell r="I8">
            <v>8556</v>
          </cell>
          <cell r="J8">
            <v>8280</v>
          </cell>
          <cell r="K8">
            <v>8567.5</v>
          </cell>
          <cell r="L8">
            <v>8280</v>
          </cell>
          <cell r="M8">
            <v>8556</v>
          </cell>
          <cell r="N8">
            <v>100740</v>
          </cell>
          <cell r="O8">
            <v>8556</v>
          </cell>
          <cell r="P8">
            <v>16284</v>
          </cell>
          <cell r="Q8">
            <v>24828.5</v>
          </cell>
          <cell r="R8">
            <v>33108.5</v>
          </cell>
          <cell r="S8">
            <v>41664.5</v>
          </cell>
          <cell r="T8">
            <v>49944.5</v>
          </cell>
          <cell r="U8">
            <v>58500.5</v>
          </cell>
          <cell r="V8">
            <v>67056.5</v>
          </cell>
          <cell r="W8">
            <v>75336.5</v>
          </cell>
          <cell r="X8">
            <v>83904</v>
          </cell>
          <cell r="Y8">
            <v>92184</v>
          </cell>
          <cell r="Z8">
            <v>100740</v>
          </cell>
        </row>
        <row r="9">
          <cell r="B9">
            <v>10788</v>
          </cell>
          <cell r="C9">
            <v>9744</v>
          </cell>
          <cell r="D9">
            <v>10773.5</v>
          </cell>
          <cell r="E9">
            <v>10440</v>
          </cell>
          <cell r="F9">
            <v>10788</v>
          </cell>
          <cell r="G9">
            <v>10440</v>
          </cell>
          <cell r="H9">
            <v>10788</v>
          </cell>
          <cell r="I9">
            <v>10788</v>
          </cell>
          <cell r="J9">
            <v>10440</v>
          </cell>
          <cell r="K9">
            <v>10802.5</v>
          </cell>
          <cell r="L9">
            <v>10440</v>
          </cell>
          <cell r="M9">
            <v>10788</v>
          </cell>
          <cell r="N9">
            <v>127020</v>
          </cell>
          <cell r="O9">
            <v>10788</v>
          </cell>
          <cell r="P9">
            <v>20532</v>
          </cell>
          <cell r="Q9">
            <v>31305.5</v>
          </cell>
          <cell r="R9">
            <v>41745.5</v>
          </cell>
          <cell r="S9">
            <v>52533.5</v>
          </cell>
          <cell r="T9">
            <v>62973.5</v>
          </cell>
          <cell r="U9">
            <v>73761.5</v>
          </cell>
          <cell r="V9">
            <v>84549.5</v>
          </cell>
          <cell r="W9">
            <v>94989.5</v>
          </cell>
          <cell r="X9">
            <v>105792</v>
          </cell>
          <cell r="Y9">
            <v>116232</v>
          </cell>
          <cell r="Z9">
            <v>127020</v>
          </cell>
        </row>
        <row r="10">
          <cell r="B10">
            <v>10788</v>
          </cell>
          <cell r="C10">
            <v>9744</v>
          </cell>
          <cell r="D10">
            <v>10773.5</v>
          </cell>
          <cell r="E10">
            <v>10440</v>
          </cell>
          <cell r="F10">
            <v>10788</v>
          </cell>
          <cell r="G10">
            <v>10440</v>
          </cell>
          <cell r="H10">
            <v>10788</v>
          </cell>
          <cell r="I10">
            <v>10788</v>
          </cell>
          <cell r="J10">
            <v>10440</v>
          </cell>
          <cell r="K10">
            <v>10802.5</v>
          </cell>
          <cell r="L10">
            <v>10440</v>
          </cell>
          <cell r="M10">
            <v>10788</v>
          </cell>
          <cell r="N10">
            <v>127020</v>
          </cell>
          <cell r="O10">
            <v>10788</v>
          </cell>
          <cell r="P10">
            <v>20532</v>
          </cell>
          <cell r="Q10">
            <v>31305.5</v>
          </cell>
          <cell r="R10">
            <v>41745.5</v>
          </cell>
          <cell r="S10">
            <v>52533.5</v>
          </cell>
          <cell r="T10">
            <v>62973.5</v>
          </cell>
          <cell r="U10">
            <v>73761.5</v>
          </cell>
          <cell r="V10">
            <v>84549.5</v>
          </cell>
          <cell r="W10">
            <v>94989.5</v>
          </cell>
          <cell r="X10">
            <v>105792</v>
          </cell>
          <cell r="Y10">
            <v>116232</v>
          </cell>
          <cell r="Z10">
            <v>127020</v>
          </cell>
        </row>
        <row r="11">
          <cell r="B11">
            <v>12945.6</v>
          </cell>
          <cell r="C11">
            <v>11692.8</v>
          </cell>
          <cell r="D11">
            <v>12928.2</v>
          </cell>
          <cell r="E11">
            <v>12528</v>
          </cell>
          <cell r="F11">
            <v>12945.6</v>
          </cell>
          <cell r="G11">
            <v>12528</v>
          </cell>
          <cell r="H11">
            <v>12945.6</v>
          </cell>
          <cell r="I11">
            <v>12945.6</v>
          </cell>
          <cell r="J11">
            <v>12528</v>
          </cell>
          <cell r="K11">
            <v>12963</v>
          </cell>
          <cell r="L11">
            <v>12528</v>
          </cell>
          <cell r="M11">
            <v>12945.6</v>
          </cell>
          <cell r="N11">
            <v>152424.00000000003</v>
          </cell>
          <cell r="O11">
            <v>12945.6</v>
          </cell>
          <cell r="P11">
            <v>24638.400000000001</v>
          </cell>
          <cell r="Q11">
            <v>37566.600000000006</v>
          </cell>
          <cell r="R11">
            <v>50094.600000000006</v>
          </cell>
          <cell r="S11">
            <v>63040.200000000004</v>
          </cell>
          <cell r="T11">
            <v>75568.200000000012</v>
          </cell>
          <cell r="U11">
            <v>88513.800000000017</v>
          </cell>
          <cell r="V11">
            <v>101459.40000000002</v>
          </cell>
          <cell r="W11">
            <v>113987.40000000002</v>
          </cell>
          <cell r="X11">
            <v>126950.40000000002</v>
          </cell>
          <cell r="Y11">
            <v>139478.40000000002</v>
          </cell>
          <cell r="Z11">
            <v>152424.00000000003</v>
          </cell>
        </row>
        <row r="12">
          <cell r="B12">
            <v>12945.6</v>
          </cell>
          <cell r="C12">
            <v>11692.8</v>
          </cell>
          <cell r="D12">
            <v>12928.2</v>
          </cell>
          <cell r="E12">
            <v>12528</v>
          </cell>
          <cell r="F12">
            <v>12945.6</v>
          </cell>
          <cell r="G12">
            <v>12528</v>
          </cell>
          <cell r="H12">
            <v>12945.6</v>
          </cell>
          <cell r="I12">
            <v>12945.6</v>
          </cell>
          <cell r="J12">
            <v>12528</v>
          </cell>
          <cell r="K12">
            <v>12963</v>
          </cell>
          <cell r="L12">
            <v>12528</v>
          </cell>
          <cell r="M12">
            <v>12945.6</v>
          </cell>
          <cell r="N12">
            <v>152424.00000000003</v>
          </cell>
          <cell r="O12">
            <v>12945.6</v>
          </cell>
          <cell r="P12">
            <v>24638.400000000001</v>
          </cell>
          <cell r="Q12">
            <v>37566.600000000006</v>
          </cell>
          <cell r="R12">
            <v>50094.600000000006</v>
          </cell>
          <cell r="S12">
            <v>63040.200000000004</v>
          </cell>
          <cell r="T12">
            <v>75568.200000000012</v>
          </cell>
          <cell r="U12">
            <v>88513.800000000017</v>
          </cell>
          <cell r="V12">
            <v>101459.40000000002</v>
          </cell>
          <cell r="W12">
            <v>113987.40000000002</v>
          </cell>
          <cell r="X12">
            <v>126950.40000000002</v>
          </cell>
          <cell r="Y12">
            <v>139478.40000000002</v>
          </cell>
          <cell r="Z12">
            <v>152424.00000000003</v>
          </cell>
        </row>
        <row r="13">
          <cell r="B13">
            <v>12945.6</v>
          </cell>
          <cell r="C13">
            <v>11692.8</v>
          </cell>
          <cell r="D13">
            <v>12928.2</v>
          </cell>
          <cell r="E13">
            <v>12528</v>
          </cell>
          <cell r="F13">
            <v>12945.6</v>
          </cell>
          <cell r="G13">
            <v>12528</v>
          </cell>
          <cell r="H13">
            <v>12945.6</v>
          </cell>
          <cell r="I13">
            <v>12945.6</v>
          </cell>
          <cell r="J13">
            <v>12528</v>
          </cell>
          <cell r="K13">
            <v>12963</v>
          </cell>
          <cell r="L13">
            <v>12528</v>
          </cell>
          <cell r="M13">
            <v>12945.6</v>
          </cell>
          <cell r="N13">
            <v>152424.00000000003</v>
          </cell>
          <cell r="O13">
            <v>12945.6</v>
          </cell>
          <cell r="P13">
            <v>24638.400000000001</v>
          </cell>
          <cell r="Q13">
            <v>37566.600000000006</v>
          </cell>
          <cell r="R13">
            <v>50094.600000000006</v>
          </cell>
          <cell r="S13">
            <v>63040.200000000004</v>
          </cell>
          <cell r="T13">
            <v>75568.200000000012</v>
          </cell>
          <cell r="U13">
            <v>88513.800000000017</v>
          </cell>
          <cell r="V13">
            <v>101459.40000000002</v>
          </cell>
          <cell r="W13">
            <v>113987.40000000002</v>
          </cell>
          <cell r="X13">
            <v>126950.40000000002</v>
          </cell>
          <cell r="Y13">
            <v>139478.40000000002</v>
          </cell>
          <cell r="Z13">
            <v>152424.00000000003</v>
          </cell>
        </row>
        <row r="14">
          <cell r="B14">
            <v>12945.6</v>
          </cell>
          <cell r="C14">
            <v>11692.8</v>
          </cell>
          <cell r="D14">
            <v>12928.2</v>
          </cell>
          <cell r="E14">
            <v>12528</v>
          </cell>
          <cell r="F14">
            <v>12945.6</v>
          </cell>
          <cell r="G14">
            <v>12528</v>
          </cell>
          <cell r="H14">
            <v>12945.6</v>
          </cell>
          <cell r="I14">
            <v>12945.6</v>
          </cell>
          <cell r="J14">
            <v>12528</v>
          </cell>
          <cell r="K14">
            <v>12963</v>
          </cell>
          <cell r="L14">
            <v>12528</v>
          </cell>
          <cell r="M14">
            <v>12945.6</v>
          </cell>
          <cell r="N14">
            <v>152424.00000000003</v>
          </cell>
          <cell r="O14">
            <v>12945.6</v>
          </cell>
          <cell r="P14">
            <v>24638.400000000001</v>
          </cell>
          <cell r="Q14">
            <v>37566.600000000006</v>
          </cell>
          <cell r="R14">
            <v>50094.600000000006</v>
          </cell>
          <cell r="S14">
            <v>63040.200000000004</v>
          </cell>
          <cell r="T14">
            <v>75568.200000000012</v>
          </cell>
          <cell r="U14">
            <v>88513.800000000017</v>
          </cell>
          <cell r="V14">
            <v>101459.40000000002</v>
          </cell>
          <cell r="W14">
            <v>113987.40000000002</v>
          </cell>
          <cell r="X14">
            <v>126950.40000000002</v>
          </cell>
          <cell r="Y14">
            <v>139478.40000000002</v>
          </cell>
          <cell r="Z14">
            <v>152424.00000000003</v>
          </cell>
        </row>
        <row r="15">
          <cell r="B15">
            <v>15698.4</v>
          </cell>
          <cell r="C15">
            <v>14179.2</v>
          </cell>
          <cell r="D15">
            <v>15677.3</v>
          </cell>
          <cell r="E15">
            <v>15192</v>
          </cell>
          <cell r="F15">
            <v>15698.4</v>
          </cell>
          <cell r="G15">
            <v>15192</v>
          </cell>
          <cell r="H15">
            <v>15698.4</v>
          </cell>
          <cell r="I15">
            <v>15698.4</v>
          </cell>
          <cell r="J15">
            <v>15192</v>
          </cell>
          <cell r="K15">
            <v>15719.5</v>
          </cell>
          <cell r="L15">
            <v>15192</v>
          </cell>
          <cell r="M15">
            <v>15698.4</v>
          </cell>
          <cell r="N15">
            <v>184835.99999999997</v>
          </cell>
          <cell r="O15">
            <v>15698.4</v>
          </cell>
          <cell r="P15">
            <v>29877.599999999999</v>
          </cell>
          <cell r="Q15">
            <v>45554.899999999994</v>
          </cell>
          <cell r="R15">
            <v>60746.899999999994</v>
          </cell>
          <cell r="S15">
            <v>76445.299999999988</v>
          </cell>
          <cell r="T15">
            <v>91637.299999999988</v>
          </cell>
          <cell r="U15">
            <v>107335.69999999998</v>
          </cell>
          <cell r="V15">
            <v>123034.09999999998</v>
          </cell>
          <cell r="W15">
            <v>138226.09999999998</v>
          </cell>
          <cell r="X15">
            <v>153945.59999999998</v>
          </cell>
          <cell r="Y15">
            <v>169137.59999999998</v>
          </cell>
          <cell r="Z15">
            <v>184835.99999999997</v>
          </cell>
        </row>
        <row r="16">
          <cell r="B16">
            <v>8556</v>
          </cell>
          <cell r="C16">
            <v>7728</v>
          </cell>
          <cell r="D16">
            <v>8544.5</v>
          </cell>
          <cell r="E16">
            <v>8280</v>
          </cell>
          <cell r="F16">
            <v>8556</v>
          </cell>
          <cell r="G16">
            <v>8280</v>
          </cell>
          <cell r="H16">
            <v>8556</v>
          </cell>
          <cell r="I16">
            <v>8556</v>
          </cell>
          <cell r="J16">
            <v>8280</v>
          </cell>
          <cell r="K16">
            <v>8567.5</v>
          </cell>
          <cell r="L16">
            <v>8280</v>
          </cell>
          <cell r="M16">
            <v>8556</v>
          </cell>
          <cell r="N16">
            <v>100740</v>
          </cell>
          <cell r="O16">
            <v>8556</v>
          </cell>
          <cell r="P16">
            <v>16284</v>
          </cell>
          <cell r="Q16">
            <v>24828.5</v>
          </cell>
          <cell r="R16">
            <v>33108.5</v>
          </cell>
          <cell r="S16">
            <v>41664.5</v>
          </cell>
          <cell r="T16">
            <v>49944.5</v>
          </cell>
          <cell r="U16">
            <v>58500.5</v>
          </cell>
          <cell r="V16">
            <v>67056.5</v>
          </cell>
          <cell r="W16">
            <v>75336.5</v>
          </cell>
          <cell r="X16">
            <v>83904</v>
          </cell>
          <cell r="Y16">
            <v>92184</v>
          </cell>
          <cell r="Z16">
            <v>100740</v>
          </cell>
        </row>
        <row r="17">
          <cell r="B17">
            <v>13168.8</v>
          </cell>
          <cell r="C17">
            <v>11894.4</v>
          </cell>
          <cell r="D17">
            <v>13151.1</v>
          </cell>
          <cell r="E17">
            <v>12744</v>
          </cell>
          <cell r="F17">
            <v>13168.8</v>
          </cell>
          <cell r="G17">
            <v>12744</v>
          </cell>
          <cell r="H17">
            <v>13168.8</v>
          </cell>
          <cell r="I17">
            <v>13168.8</v>
          </cell>
          <cell r="J17">
            <v>12744</v>
          </cell>
          <cell r="K17">
            <v>13186.5</v>
          </cell>
          <cell r="L17">
            <v>12744</v>
          </cell>
          <cell r="M17">
            <v>13168.8</v>
          </cell>
          <cell r="N17">
            <v>155052</v>
          </cell>
          <cell r="O17">
            <v>13168.8</v>
          </cell>
          <cell r="P17">
            <v>25063.199999999997</v>
          </cell>
          <cell r="Q17">
            <v>38214.299999999996</v>
          </cell>
          <cell r="R17">
            <v>50958.299999999996</v>
          </cell>
          <cell r="S17">
            <v>64127.099999999991</v>
          </cell>
          <cell r="T17">
            <v>76871.099999999991</v>
          </cell>
          <cell r="U17">
            <v>90039.9</v>
          </cell>
          <cell r="V17">
            <v>103208.7</v>
          </cell>
          <cell r="W17">
            <v>115952.7</v>
          </cell>
          <cell r="X17">
            <v>129139.2</v>
          </cell>
          <cell r="Y17">
            <v>141883.20000000001</v>
          </cell>
          <cell r="Z17">
            <v>155052</v>
          </cell>
        </row>
        <row r="18">
          <cell r="B18">
            <v>13168.8</v>
          </cell>
          <cell r="C18">
            <v>11894.4</v>
          </cell>
          <cell r="D18">
            <v>13151.1</v>
          </cell>
          <cell r="E18">
            <v>12744</v>
          </cell>
          <cell r="F18">
            <v>13168.8</v>
          </cell>
          <cell r="G18">
            <v>12744</v>
          </cell>
          <cell r="H18">
            <v>13168.8</v>
          </cell>
          <cell r="I18">
            <v>13168.8</v>
          </cell>
          <cell r="J18">
            <v>12744</v>
          </cell>
          <cell r="K18">
            <v>13186.5</v>
          </cell>
          <cell r="L18">
            <v>12744</v>
          </cell>
          <cell r="M18">
            <v>13168.8</v>
          </cell>
          <cell r="N18">
            <v>155052</v>
          </cell>
          <cell r="O18">
            <v>13168.8</v>
          </cell>
          <cell r="P18">
            <v>25063.199999999997</v>
          </cell>
          <cell r="Q18">
            <v>38214.299999999996</v>
          </cell>
          <cell r="R18">
            <v>50958.299999999996</v>
          </cell>
          <cell r="S18">
            <v>64127.099999999991</v>
          </cell>
          <cell r="T18">
            <v>76871.099999999991</v>
          </cell>
          <cell r="U18">
            <v>90039.9</v>
          </cell>
          <cell r="V18">
            <v>103208.7</v>
          </cell>
          <cell r="W18">
            <v>115952.7</v>
          </cell>
          <cell r="X18">
            <v>129139.2</v>
          </cell>
          <cell r="Y18">
            <v>141883.20000000001</v>
          </cell>
          <cell r="Z18">
            <v>155052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8">
          <cell r="B38">
            <v>17112</v>
          </cell>
          <cell r="C38">
            <v>15456</v>
          </cell>
          <cell r="D38">
            <v>17089</v>
          </cell>
          <cell r="E38">
            <v>16560</v>
          </cell>
          <cell r="F38">
            <v>17112</v>
          </cell>
          <cell r="G38">
            <v>16560</v>
          </cell>
          <cell r="H38">
            <v>17112</v>
          </cell>
          <cell r="I38">
            <v>17112</v>
          </cell>
          <cell r="J38">
            <v>16560</v>
          </cell>
          <cell r="K38">
            <v>17135</v>
          </cell>
          <cell r="L38">
            <v>16560</v>
          </cell>
          <cell r="M38">
            <v>17112</v>
          </cell>
          <cell r="N38">
            <v>201480</v>
          </cell>
          <cell r="O38">
            <v>17112</v>
          </cell>
          <cell r="P38">
            <v>32568</v>
          </cell>
          <cell r="Q38">
            <v>49657</v>
          </cell>
          <cell r="R38">
            <v>66217</v>
          </cell>
          <cell r="S38">
            <v>83329</v>
          </cell>
          <cell r="T38">
            <v>99889</v>
          </cell>
          <cell r="U38">
            <v>117001</v>
          </cell>
          <cell r="V38">
            <v>134113</v>
          </cell>
          <cell r="W38">
            <v>150673</v>
          </cell>
          <cell r="X38">
            <v>167808</v>
          </cell>
          <cell r="Y38">
            <v>184368</v>
          </cell>
          <cell r="Z38">
            <v>201480</v>
          </cell>
        </row>
        <row r="42">
          <cell r="B42">
            <v>35712</v>
          </cell>
          <cell r="C42">
            <v>32256</v>
          </cell>
          <cell r="D42">
            <v>35664</v>
          </cell>
          <cell r="E42">
            <v>34560</v>
          </cell>
          <cell r="F42">
            <v>35712</v>
          </cell>
          <cell r="G42">
            <v>34560</v>
          </cell>
          <cell r="H42">
            <v>35712</v>
          </cell>
          <cell r="I42">
            <v>35712</v>
          </cell>
          <cell r="J42">
            <v>34560</v>
          </cell>
          <cell r="K42">
            <v>35760</v>
          </cell>
          <cell r="L42">
            <v>34560</v>
          </cell>
          <cell r="M42">
            <v>35712</v>
          </cell>
          <cell r="N42">
            <v>420480</v>
          </cell>
          <cell r="O42">
            <v>35712</v>
          </cell>
          <cell r="P42">
            <v>67968</v>
          </cell>
          <cell r="Q42">
            <v>103632</v>
          </cell>
          <cell r="R42">
            <v>138192</v>
          </cell>
          <cell r="S42">
            <v>173904</v>
          </cell>
          <cell r="T42">
            <v>208464</v>
          </cell>
          <cell r="U42">
            <v>244176</v>
          </cell>
          <cell r="V42">
            <v>279888</v>
          </cell>
          <cell r="W42">
            <v>314448</v>
          </cell>
          <cell r="X42">
            <v>350208</v>
          </cell>
          <cell r="Y42">
            <v>384768</v>
          </cell>
          <cell r="Z42">
            <v>420480</v>
          </cell>
        </row>
        <row r="43">
          <cell r="B43">
            <v>35712</v>
          </cell>
          <cell r="C43">
            <v>32256</v>
          </cell>
          <cell r="D43">
            <v>35664</v>
          </cell>
          <cell r="E43">
            <v>34560</v>
          </cell>
          <cell r="F43">
            <v>35712</v>
          </cell>
          <cell r="G43">
            <v>34560</v>
          </cell>
          <cell r="H43">
            <v>35712</v>
          </cell>
          <cell r="I43">
            <v>35712</v>
          </cell>
          <cell r="J43">
            <v>34560</v>
          </cell>
          <cell r="K43">
            <v>35760</v>
          </cell>
          <cell r="L43">
            <v>34560</v>
          </cell>
          <cell r="M43">
            <v>35712</v>
          </cell>
          <cell r="N43">
            <v>420480</v>
          </cell>
          <cell r="O43">
            <v>35712</v>
          </cell>
          <cell r="P43">
            <v>67968</v>
          </cell>
          <cell r="Q43">
            <v>103632</v>
          </cell>
          <cell r="R43">
            <v>138192</v>
          </cell>
          <cell r="S43">
            <v>173904</v>
          </cell>
          <cell r="T43">
            <v>208464</v>
          </cell>
          <cell r="U43">
            <v>244176</v>
          </cell>
          <cell r="V43">
            <v>279888</v>
          </cell>
          <cell r="W43">
            <v>314448</v>
          </cell>
          <cell r="X43">
            <v>350208</v>
          </cell>
          <cell r="Y43">
            <v>384768</v>
          </cell>
          <cell r="Z43">
            <v>420480</v>
          </cell>
        </row>
      </sheetData>
      <sheetData sheetId="17">
        <row r="8">
          <cell r="B8">
            <v>0.83052999999999999</v>
          </cell>
          <cell r="C8">
            <v>0.86785999999999996</v>
          </cell>
          <cell r="D8">
            <v>0.89327000000000001</v>
          </cell>
          <cell r="E8">
            <v>1</v>
          </cell>
          <cell r="F8">
            <v>0.98012999999999995</v>
          </cell>
          <cell r="G8">
            <v>0.96865999999999997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0.96214999999999995</v>
          </cell>
          <cell r="O8">
            <v>0.83052999999999999</v>
          </cell>
          <cell r="P8">
            <v>0.84824999999999995</v>
          </cell>
          <cell r="Q8">
            <v>0.86373999999999995</v>
          </cell>
          <cell r="R8">
            <v>0.89781999999999995</v>
          </cell>
          <cell r="S8">
            <v>0.91471999999999998</v>
          </cell>
          <cell r="T8">
            <v>0.92366000000000004</v>
          </cell>
          <cell r="U8">
            <v>0.93483000000000005</v>
          </cell>
          <cell r="V8">
            <v>0.94313999999999998</v>
          </cell>
          <cell r="W8">
            <v>0.94938999999999996</v>
          </cell>
          <cell r="X8">
            <v>0.95455999999999996</v>
          </cell>
          <cell r="Y8">
            <v>0.95864000000000005</v>
          </cell>
          <cell r="Z8">
            <v>0.96214999999999995</v>
          </cell>
        </row>
        <row r="9">
          <cell r="B9">
            <v>0.92052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0.88385999999999998</v>
          </cell>
          <cell r="I9">
            <v>0.91205000000000003</v>
          </cell>
          <cell r="J9">
            <v>1</v>
          </cell>
          <cell r="K9">
            <v>0.99358999999999997</v>
          </cell>
          <cell r="L9">
            <v>1</v>
          </cell>
          <cell r="M9">
            <v>0.93808000000000002</v>
          </cell>
          <cell r="N9">
            <v>0.97011000000000003</v>
          </cell>
          <cell r="O9">
            <v>0.92052</v>
          </cell>
          <cell r="P9">
            <v>0.95823999999999998</v>
          </cell>
          <cell r="Q9">
            <v>0.97260999999999997</v>
          </cell>
          <cell r="R9">
            <v>0.97946</v>
          </cell>
          <cell r="S9">
            <v>0.98368</v>
          </cell>
          <cell r="T9">
            <v>0.98638000000000003</v>
          </cell>
          <cell r="U9">
            <v>0.97138999999999998</v>
          </cell>
          <cell r="V9">
            <v>0.96382000000000001</v>
          </cell>
          <cell r="W9">
            <v>0.96779000000000004</v>
          </cell>
          <cell r="X9">
            <v>0.97043000000000001</v>
          </cell>
          <cell r="Y9">
            <v>0.97307999999999995</v>
          </cell>
          <cell r="Z9">
            <v>0.97011000000000003</v>
          </cell>
        </row>
        <row r="10">
          <cell r="B10">
            <v>0.86085999999999996</v>
          </cell>
          <cell r="C10">
            <v>1</v>
          </cell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0.93481000000000003</v>
          </cell>
          <cell r="I10">
            <v>0.85757000000000005</v>
          </cell>
          <cell r="J10">
            <v>0.99873000000000001</v>
          </cell>
          <cell r="K10">
            <v>1</v>
          </cell>
          <cell r="L10">
            <v>1</v>
          </cell>
          <cell r="M10">
            <v>1</v>
          </cell>
          <cell r="N10">
            <v>0.97045000000000003</v>
          </cell>
          <cell r="O10">
            <v>0.86085999999999996</v>
          </cell>
          <cell r="P10">
            <v>0.92688999999999999</v>
          </cell>
          <cell r="Q10">
            <v>0.95204999999999995</v>
          </cell>
          <cell r="R10">
            <v>0.96404000000000001</v>
          </cell>
          <cell r="S10">
            <v>0.97143000000000002</v>
          </cell>
          <cell r="T10">
            <v>0.97616000000000003</v>
          </cell>
          <cell r="U10">
            <v>0.97011999999999998</v>
          </cell>
          <cell r="V10">
            <v>0.95576000000000005</v>
          </cell>
          <cell r="W10">
            <v>0.96048</v>
          </cell>
          <cell r="X10">
            <v>0.96450999999999998</v>
          </cell>
          <cell r="Y10">
            <v>0.9677</v>
          </cell>
          <cell r="Z10">
            <v>0.97045000000000003</v>
          </cell>
        </row>
        <row r="11">
          <cell r="B11">
            <v>1</v>
          </cell>
          <cell r="C11">
            <v>0.92127999999999999</v>
          </cell>
          <cell r="D11">
            <v>0.99956999999999996</v>
          </cell>
          <cell r="E11">
            <v>0.98068999999999995</v>
          </cell>
          <cell r="F11">
            <v>0.97511000000000003</v>
          </cell>
          <cell r="G11">
            <v>0.90690000000000004</v>
          </cell>
          <cell r="H11">
            <v>0.95596000000000003</v>
          </cell>
          <cell r="I11">
            <v>0.99751000000000001</v>
          </cell>
          <cell r="J11">
            <v>0.86807999999999996</v>
          </cell>
          <cell r="K11">
            <v>0.82774000000000003</v>
          </cell>
          <cell r="L11">
            <v>0.99419000000000002</v>
          </cell>
          <cell r="M11">
            <v>0.94179999999999997</v>
          </cell>
          <cell r="N11">
            <v>0.94771000000000005</v>
          </cell>
          <cell r="O11">
            <v>1</v>
          </cell>
          <cell r="P11">
            <v>0.96264000000000005</v>
          </cell>
          <cell r="Q11">
            <v>0.97535000000000005</v>
          </cell>
          <cell r="R11">
            <v>0.97668999999999995</v>
          </cell>
          <cell r="S11">
            <v>0.97636000000000001</v>
          </cell>
          <cell r="T11">
            <v>0.96484999999999999</v>
          </cell>
          <cell r="U11">
            <v>0.96355000000000002</v>
          </cell>
          <cell r="V11">
            <v>0.96787999999999996</v>
          </cell>
          <cell r="W11">
            <v>0.95691000000000004</v>
          </cell>
          <cell r="X11">
            <v>0.94372</v>
          </cell>
          <cell r="Y11">
            <v>0.94825999999999999</v>
          </cell>
          <cell r="Z11">
            <v>0.94771000000000005</v>
          </cell>
        </row>
        <row r="12">
          <cell r="B12">
            <v>1</v>
          </cell>
          <cell r="C12">
            <v>0.98312999999999995</v>
          </cell>
          <cell r="D12">
            <v>1</v>
          </cell>
          <cell r="E12">
            <v>0.97116000000000002</v>
          </cell>
          <cell r="F12">
            <v>0.92732999999999999</v>
          </cell>
          <cell r="G12">
            <v>0.95440000000000003</v>
          </cell>
          <cell r="H12">
            <v>0.92184999999999995</v>
          </cell>
          <cell r="I12">
            <v>0.92871999999999999</v>
          </cell>
          <cell r="J12">
            <v>0.98287000000000002</v>
          </cell>
          <cell r="K12">
            <v>0.10459</v>
          </cell>
          <cell r="L12">
            <v>1</v>
          </cell>
          <cell r="M12">
            <v>1</v>
          </cell>
          <cell r="N12">
            <v>0.89617000000000002</v>
          </cell>
          <cell r="O12">
            <v>1</v>
          </cell>
          <cell r="P12">
            <v>0.99199999999999999</v>
          </cell>
          <cell r="Q12">
            <v>0.99475000000000002</v>
          </cell>
          <cell r="R12">
            <v>0.98885000000000001</v>
          </cell>
          <cell r="S12">
            <v>0.97621999999999998</v>
          </cell>
          <cell r="T12">
            <v>0.97260000000000002</v>
          </cell>
          <cell r="U12">
            <v>0.96518000000000004</v>
          </cell>
          <cell r="V12">
            <v>0.96052999999999999</v>
          </cell>
          <cell r="W12">
            <v>0.96297999999999995</v>
          </cell>
          <cell r="X12">
            <v>0.87533000000000005</v>
          </cell>
          <cell r="Y12">
            <v>0.88653000000000004</v>
          </cell>
          <cell r="Z12">
            <v>0.89617000000000002</v>
          </cell>
        </row>
        <row r="13">
          <cell r="B13">
            <v>0.70026999999999995</v>
          </cell>
          <cell r="C13">
            <v>8.3499999999999998E-3</v>
          </cell>
          <cell r="D13">
            <v>0.23935999999999999</v>
          </cell>
          <cell r="E13">
            <v>1</v>
          </cell>
          <cell r="F13">
            <v>0.99729000000000001</v>
          </cell>
          <cell r="G13">
            <v>0.48784</v>
          </cell>
          <cell r="H13">
            <v>0.99988999999999995</v>
          </cell>
          <cell r="I13">
            <v>0.98792999999999997</v>
          </cell>
          <cell r="J13">
            <v>0.99748999999999999</v>
          </cell>
          <cell r="K13">
            <v>0.99955000000000005</v>
          </cell>
          <cell r="L13">
            <v>1</v>
          </cell>
          <cell r="M13">
            <v>0.99746999999999997</v>
          </cell>
          <cell r="N13">
            <v>0.79013999999999995</v>
          </cell>
          <cell r="O13">
            <v>0.70026999999999995</v>
          </cell>
          <cell r="P13">
            <v>0.37190000000000001</v>
          </cell>
          <cell r="Q13">
            <v>0.32629000000000002</v>
          </cell>
          <cell r="R13">
            <v>0.49476999999999999</v>
          </cell>
          <cell r="S13">
            <v>0.59797</v>
          </cell>
          <cell r="T13">
            <v>0.57970999999999995</v>
          </cell>
          <cell r="U13">
            <v>0.64115999999999995</v>
          </cell>
          <cell r="V13">
            <v>0.68540999999999996</v>
          </cell>
          <cell r="W13">
            <v>0.71970999999999996</v>
          </cell>
          <cell r="X13">
            <v>0.74827999999999995</v>
          </cell>
          <cell r="Y13">
            <v>0.77088999999999996</v>
          </cell>
          <cell r="Z13">
            <v>0.79013999999999995</v>
          </cell>
        </row>
        <row r="14">
          <cell r="B14">
            <v>0.96679999999999999</v>
          </cell>
          <cell r="C14">
            <v>0.99333000000000005</v>
          </cell>
          <cell r="D14">
            <v>0.99621000000000004</v>
          </cell>
          <cell r="E14">
            <v>0.69454000000000005</v>
          </cell>
          <cell r="F14">
            <v>0.63978999999999997</v>
          </cell>
          <cell r="G14">
            <v>0.46111000000000002</v>
          </cell>
          <cell r="H14">
            <v>0.82191999999999998</v>
          </cell>
          <cell r="I14">
            <v>0.99638000000000004</v>
          </cell>
          <cell r="J14">
            <v>0.97675000000000001</v>
          </cell>
          <cell r="K14">
            <v>0.96562000000000003</v>
          </cell>
          <cell r="L14">
            <v>1</v>
          </cell>
          <cell r="M14">
            <v>1</v>
          </cell>
          <cell r="N14">
            <v>0.87609000000000004</v>
          </cell>
          <cell r="O14">
            <v>0.96679999999999999</v>
          </cell>
          <cell r="P14">
            <v>0.97938999999999998</v>
          </cell>
          <cell r="Q14">
            <v>0.98517999999999994</v>
          </cell>
          <cell r="R14">
            <v>0.91249000000000002</v>
          </cell>
          <cell r="S14">
            <v>0.85648999999999997</v>
          </cell>
          <cell r="T14">
            <v>0.79093999999999998</v>
          </cell>
          <cell r="U14">
            <v>0.79547999999999996</v>
          </cell>
          <cell r="V14">
            <v>0.82111000000000001</v>
          </cell>
          <cell r="W14">
            <v>0.83821999999999997</v>
          </cell>
          <cell r="X14">
            <v>0.85123000000000004</v>
          </cell>
          <cell r="Y14">
            <v>0.86458999999999997</v>
          </cell>
          <cell r="Z14">
            <v>0.87609000000000004</v>
          </cell>
        </row>
        <row r="15">
          <cell r="B15">
            <v>1</v>
          </cell>
          <cell r="C15">
            <v>0.98687999999999998</v>
          </cell>
          <cell r="D15">
            <v>1</v>
          </cell>
          <cell r="E15">
            <v>1</v>
          </cell>
          <cell r="F15">
            <v>1</v>
          </cell>
          <cell r="G15">
            <v>0.99509000000000003</v>
          </cell>
          <cell r="H15">
            <v>1</v>
          </cell>
          <cell r="I15">
            <v>1</v>
          </cell>
          <cell r="J15">
            <v>0.97713000000000005</v>
          </cell>
          <cell r="K15">
            <v>1</v>
          </cell>
          <cell r="L15">
            <v>1</v>
          </cell>
          <cell r="M15">
            <v>1</v>
          </cell>
          <cell r="N15">
            <v>0.99670999999999998</v>
          </cell>
          <cell r="O15">
            <v>1</v>
          </cell>
          <cell r="P15">
            <v>0.99377000000000004</v>
          </cell>
          <cell r="Q15">
            <v>0.99592000000000003</v>
          </cell>
          <cell r="R15">
            <v>0.99694000000000005</v>
          </cell>
          <cell r="S15">
            <v>0.99756999999999996</v>
          </cell>
          <cell r="T15">
            <v>0.99716000000000005</v>
          </cell>
          <cell r="U15">
            <v>0.99756999999999996</v>
          </cell>
          <cell r="V15">
            <v>0.99787999999999999</v>
          </cell>
          <cell r="W15">
            <v>0.99560000000000004</v>
          </cell>
          <cell r="X15">
            <v>0.99604999999999999</v>
          </cell>
          <cell r="Y15">
            <v>0.99641000000000002</v>
          </cell>
          <cell r="Z15">
            <v>0.99670999999999998</v>
          </cell>
        </row>
        <row r="16">
          <cell r="B16">
            <v>0.97389999999999999</v>
          </cell>
          <cell r="C16">
            <v>1</v>
          </cell>
          <cell r="D16">
            <v>1</v>
          </cell>
          <cell r="E16">
            <v>1</v>
          </cell>
          <cell r="F16">
            <v>0.99868000000000001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0.99748999999999999</v>
          </cell>
          <cell r="L16">
            <v>1</v>
          </cell>
          <cell r="M16">
            <v>1</v>
          </cell>
          <cell r="N16">
            <v>0.99746000000000001</v>
          </cell>
          <cell r="O16">
            <v>0.97389999999999999</v>
          </cell>
          <cell r="P16">
            <v>0.98629</v>
          </cell>
          <cell r="Q16">
            <v>0.99100999999999995</v>
          </cell>
          <cell r="R16">
            <v>0.99326000000000003</v>
          </cell>
          <cell r="S16">
            <v>0.99436999999999998</v>
          </cell>
          <cell r="T16">
            <v>0.99529999999999996</v>
          </cell>
          <cell r="U16">
            <v>0.99599000000000004</v>
          </cell>
          <cell r="V16">
            <v>0.99650000000000005</v>
          </cell>
          <cell r="W16">
            <v>0.99689000000000005</v>
          </cell>
          <cell r="X16">
            <v>0.99695</v>
          </cell>
          <cell r="Y16">
            <v>0.99722</v>
          </cell>
          <cell r="Z16">
            <v>0.99746000000000001</v>
          </cell>
        </row>
        <row r="17">
          <cell r="B17">
            <v>0.95343</v>
          </cell>
          <cell r="C17">
            <v>0.92934000000000005</v>
          </cell>
          <cell r="D17">
            <v>1</v>
          </cell>
          <cell r="E17">
            <v>1</v>
          </cell>
          <cell r="F17">
            <v>0.98870999999999998</v>
          </cell>
          <cell r="G17">
            <v>0.98265999999999998</v>
          </cell>
          <cell r="H17">
            <v>1</v>
          </cell>
          <cell r="I17">
            <v>0.99955000000000005</v>
          </cell>
          <cell r="J17">
            <v>0.99680999999999997</v>
          </cell>
          <cell r="K17">
            <v>0.98212999999999995</v>
          </cell>
          <cell r="L17">
            <v>1</v>
          </cell>
          <cell r="M17">
            <v>0.99404000000000003</v>
          </cell>
          <cell r="N17">
            <v>0.98590999999999995</v>
          </cell>
          <cell r="O17">
            <v>0.95343</v>
          </cell>
          <cell r="P17">
            <v>0.94199999999999995</v>
          </cell>
          <cell r="Q17">
            <v>0.96196000000000004</v>
          </cell>
          <cell r="R17">
            <v>0.97146999999999994</v>
          </cell>
          <cell r="S17">
            <v>0.97501000000000004</v>
          </cell>
          <cell r="T17">
            <v>0.97628000000000004</v>
          </cell>
          <cell r="U17">
            <v>0.97975000000000001</v>
          </cell>
          <cell r="V17">
            <v>0.98228000000000004</v>
          </cell>
          <cell r="W17">
            <v>0.98387000000000002</v>
          </cell>
          <cell r="X17">
            <v>0.98368999999999995</v>
          </cell>
          <cell r="Y17">
            <v>0.98516000000000004</v>
          </cell>
          <cell r="Z17">
            <v>0.98590999999999995</v>
          </cell>
        </row>
        <row r="18">
          <cell r="B18">
            <v>0.95547000000000004</v>
          </cell>
          <cell r="C18">
            <v>0.99617999999999995</v>
          </cell>
          <cell r="D18">
            <v>1</v>
          </cell>
          <cell r="E18">
            <v>1</v>
          </cell>
          <cell r="F18">
            <v>0.90344999999999998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0.98772000000000004</v>
          </cell>
          <cell r="O18">
            <v>0.95547000000000004</v>
          </cell>
          <cell r="P18">
            <v>0.97479000000000005</v>
          </cell>
          <cell r="Q18">
            <v>0.98346</v>
          </cell>
          <cell r="R18">
            <v>0.98760000000000003</v>
          </cell>
          <cell r="S18">
            <v>0.97031999999999996</v>
          </cell>
          <cell r="T18">
            <v>0.97524</v>
          </cell>
          <cell r="U18">
            <v>0.97885999999999995</v>
          </cell>
          <cell r="V18">
            <v>0.98155999999999999</v>
          </cell>
          <cell r="W18">
            <v>0.98358999999999996</v>
          </cell>
          <cell r="X18">
            <v>0.98526000000000002</v>
          </cell>
          <cell r="Y18">
            <v>0.98658999999999997</v>
          </cell>
          <cell r="Z18">
            <v>0.98772000000000004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8">
          <cell r="B38">
            <v>1</v>
          </cell>
          <cell r="C38">
            <v>1</v>
          </cell>
          <cell r="D38">
            <v>0.98536999999999997</v>
          </cell>
          <cell r="E38">
            <v>0.99</v>
          </cell>
          <cell r="F38">
            <v>0.84599000000000002</v>
          </cell>
          <cell r="G38">
            <v>0.86546000000000001</v>
          </cell>
          <cell r="H38">
            <v>0.93969000000000003</v>
          </cell>
          <cell r="I38">
            <v>0.93850999999999996</v>
          </cell>
          <cell r="J38">
            <v>0.99707999999999997</v>
          </cell>
          <cell r="K38">
            <v>0.99899000000000004</v>
          </cell>
          <cell r="L38">
            <v>0.31530000000000002</v>
          </cell>
          <cell r="M38">
            <v>1</v>
          </cell>
          <cell r="N38">
            <v>0.90685000000000004</v>
          </cell>
          <cell r="O38">
            <v>1</v>
          </cell>
          <cell r="P38">
            <v>1</v>
          </cell>
          <cell r="Q38">
            <v>0.99497000000000002</v>
          </cell>
          <cell r="R38">
            <v>0.99372000000000005</v>
          </cell>
          <cell r="S38">
            <v>0.96338999999999997</v>
          </cell>
          <cell r="T38">
            <v>0.94715000000000005</v>
          </cell>
          <cell r="U38">
            <v>0.94606000000000001</v>
          </cell>
          <cell r="V38">
            <v>0.94510000000000005</v>
          </cell>
          <cell r="W38">
            <v>0.95081000000000004</v>
          </cell>
          <cell r="X38">
            <v>0.95572999999999997</v>
          </cell>
          <cell r="Y38">
            <v>0.89820999999999995</v>
          </cell>
          <cell r="Z38">
            <v>0.90685000000000004</v>
          </cell>
        </row>
        <row r="42">
          <cell r="B42">
            <v>1</v>
          </cell>
          <cell r="C42">
            <v>0.69047999999999998</v>
          </cell>
          <cell r="D42">
            <v>0.83301999999999998</v>
          </cell>
          <cell r="E42">
            <v>0.99734999999999996</v>
          </cell>
          <cell r="F42">
            <v>0.99821000000000004</v>
          </cell>
          <cell r="G42">
            <v>0.99078999999999995</v>
          </cell>
          <cell r="H42">
            <v>0.97843999999999998</v>
          </cell>
          <cell r="I42">
            <v>0.99568999999999996</v>
          </cell>
          <cell r="J42">
            <v>0.99195999999999995</v>
          </cell>
          <cell r="K42">
            <v>0.97833000000000003</v>
          </cell>
          <cell r="L42">
            <v>1</v>
          </cell>
          <cell r="M42">
            <v>1</v>
          </cell>
          <cell r="N42">
            <v>0.95626</v>
          </cell>
          <cell r="O42">
            <v>1</v>
          </cell>
          <cell r="P42">
            <v>0.85311000000000003</v>
          </cell>
          <cell r="Q42">
            <v>0.84619</v>
          </cell>
          <cell r="R42">
            <v>0.88400000000000001</v>
          </cell>
          <cell r="S42">
            <v>0.90744999999999998</v>
          </cell>
          <cell r="T42">
            <v>0.92127000000000003</v>
          </cell>
          <cell r="U42">
            <v>0.92962999999999996</v>
          </cell>
          <cell r="V42">
            <v>0.93806</v>
          </cell>
          <cell r="W42">
            <v>0.94398000000000004</v>
          </cell>
          <cell r="X42">
            <v>0.94749000000000005</v>
          </cell>
          <cell r="Y42">
            <v>0.95220000000000005</v>
          </cell>
          <cell r="Z42">
            <v>0.95626</v>
          </cell>
        </row>
        <row r="43">
          <cell r="B43">
            <v>0.95496999999999999</v>
          </cell>
          <cell r="C43">
            <v>0.99919000000000002</v>
          </cell>
          <cell r="D43">
            <v>0.49830999999999998</v>
          </cell>
          <cell r="E43">
            <v>0.99983</v>
          </cell>
          <cell r="F43">
            <v>0.9859</v>
          </cell>
          <cell r="G43">
            <v>0.98699999999999999</v>
          </cell>
          <cell r="H43">
            <v>0.98926000000000003</v>
          </cell>
          <cell r="I43">
            <v>0.99534999999999996</v>
          </cell>
          <cell r="J43">
            <v>0.99502000000000002</v>
          </cell>
          <cell r="K43">
            <v>0.94083000000000006</v>
          </cell>
          <cell r="L43">
            <v>0.96574000000000004</v>
          </cell>
          <cell r="M43">
            <v>0.99816000000000005</v>
          </cell>
          <cell r="N43">
            <v>0.94155999999999995</v>
          </cell>
          <cell r="O43">
            <v>0.95496999999999999</v>
          </cell>
          <cell r="P43">
            <v>0.97596000000000005</v>
          </cell>
          <cell r="Q43">
            <v>0.81157999999999997</v>
          </cell>
          <cell r="R43">
            <v>0.85865999999999998</v>
          </cell>
          <cell r="S43">
            <v>0.88478999999999997</v>
          </cell>
          <cell r="T43">
            <v>0.90173000000000003</v>
          </cell>
          <cell r="U43">
            <v>0.91452999999999995</v>
          </cell>
          <cell r="V43">
            <v>0.92484</v>
          </cell>
          <cell r="W43">
            <v>0.93255999999999994</v>
          </cell>
          <cell r="X43">
            <v>0.93340000000000001</v>
          </cell>
          <cell r="Y43">
            <v>0.93630999999999998</v>
          </cell>
          <cell r="Z43">
            <v>0.94155999999999995</v>
          </cell>
        </row>
      </sheetData>
      <sheetData sheetId="18">
        <row r="8">
          <cell r="B8" t="str">
            <v>Illa</v>
          </cell>
          <cell r="C8">
            <v>245.2</v>
          </cell>
          <cell r="D8">
            <v>245.2</v>
          </cell>
          <cell r="E8">
            <v>245.2</v>
          </cell>
          <cell r="F8">
            <v>245.2</v>
          </cell>
          <cell r="G8">
            <v>245.2</v>
          </cell>
          <cell r="H8">
            <v>245.2</v>
          </cell>
          <cell r="I8">
            <v>245.2</v>
          </cell>
          <cell r="J8">
            <v>245.2</v>
          </cell>
          <cell r="K8">
            <v>245.2</v>
          </cell>
          <cell r="L8">
            <v>245.2</v>
          </cell>
          <cell r="M8">
            <v>245.2</v>
          </cell>
          <cell r="N8">
            <v>245.2</v>
          </cell>
        </row>
        <row r="9">
          <cell r="B9" t="str">
            <v>Central</v>
          </cell>
          <cell r="C9">
            <v>306.60000000000002</v>
          </cell>
          <cell r="D9">
            <v>306.60000000000002</v>
          </cell>
          <cell r="E9">
            <v>306.60000000000002</v>
          </cell>
          <cell r="F9">
            <v>306.60000000000002</v>
          </cell>
          <cell r="G9">
            <v>306.60000000000002</v>
          </cell>
          <cell r="H9">
            <v>306.60000000000002</v>
          </cell>
          <cell r="I9">
            <v>306.60000000000002</v>
          </cell>
          <cell r="J9">
            <v>306.60000000000002</v>
          </cell>
          <cell r="K9">
            <v>306.60000000000002</v>
          </cell>
          <cell r="L9">
            <v>306.60000000000002</v>
          </cell>
          <cell r="M9">
            <v>306.60000000000002</v>
          </cell>
          <cell r="N9">
            <v>306.60000000000002</v>
          </cell>
        </row>
        <row r="10">
          <cell r="B10" t="str">
            <v>Central</v>
          </cell>
          <cell r="C10">
            <v>429</v>
          </cell>
          <cell r="D10">
            <v>429</v>
          </cell>
          <cell r="E10">
            <v>429</v>
          </cell>
          <cell r="F10">
            <v>429</v>
          </cell>
          <cell r="G10">
            <v>429</v>
          </cell>
          <cell r="H10">
            <v>429</v>
          </cell>
          <cell r="I10">
            <v>429</v>
          </cell>
          <cell r="J10">
            <v>429</v>
          </cell>
          <cell r="K10">
            <v>429</v>
          </cell>
          <cell r="L10">
            <v>429</v>
          </cell>
          <cell r="M10">
            <v>429</v>
          </cell>
          <cell r="N10">
            <v>429</v>
          </cell>
        </row>
        <row r="11">
          <cell r="B11" t="str">
            <v>Central</v>
          </cell>
          <cell r="C11">
            <v>11.5</v>
          </cell>
          <cell r="D11">
            <v>11.5</v>
          </cell>
          <cell r="E11">
            <v>11.5</v>
          </cell>
          <cell r="F11">
            <v>11.5</v>
          </cell>
          <cell r="G11">
            <v>11.5</v>
          </cell>
          <cell r="H11">
            <v>11.5</v>
          </cell>
          <cell r="I11">
            <v>11.5</v>
          </cell>
          <cell r="J11">
            <v>11.5</v>
          </cell>
          <cell r="K11">
            <v>11.5</v>
          </cell>
          <cell r="L11">
            <v>11.5</v>
          </cell>
          <cell r="M11">
            <v>11.5</v>
          </cell>
          <cell r="N11">
            <v>11.5</v>
          </cell>
        </row>
        <row r="12">
          <cell r="B12" t="str">
            <v>Central</v>
          </cell>
          <cell r="C12">
            <v>285.60000000000002</v>
          </cell>
          <cell r="D12">
            <v>285.60000000000002</v>
          </cell>
          <cell r="E12">
            <v>285.60000000000002</v>
          </cell>
          <cell r="F12">
            <v>285.60000000000002</v>
          </cell>
          <cell r="G12">
            <v>285.60000000000002</v>
          </cell>
          <cell r="H12">
            <v>285.60000000000002</v>
          </cell>
          <cell r="I12">
            <v>285.60000000000002</v>
          </cell>
          <cell r="J12">
            <v>285.60000000000002</v>
          </cell>
          <cell r="K12">
            <v>285.60000000000002</v>
          </cell>
          <cell r="L12">
            <v>285.60000000000002</v>
          </cell>
          <cell r="M12">
            <v>285.60000000000002</v>
          </cell>
          <cell r="N12">
            <v>285.60000000000002</v>
          </cell>
        </row>
        <row r="13">
          <cell r="B13" t="str">
            <v>Central</v>
          </cell>
          <cell r="C13">
            <v>245.2</v>
          </cell>
          <cell r="D13">
            <v>245.2</v>
          </cell>
          <cell r="E13">
            <v>245.2</v>
          </cell>
          <cell r="F13">
            <v>245.2</v>
          </cell>
          <cell r="G13">
            <v>245.2</v>
          </cell>
          <cell r="H13">
            <v>245.2</v>
          </cell>
          <cell r="I13">
            <v>245.2</v>
          </cell>
          <cell r="J13">
            <v>245.2</v>
          </cell>
          <cell r="K13">
            <v>245.2</v>
          </cell>
          <cell r="L13">
            <v>245.2</v>
          </cell>
          <cell r="M13">
            <v>245.2</v>
          </cell>
          <cell r="N13">
            <v>245.2</v>
          </cell>
        </row>
        <row r="14">
          <cell r="B14" t="str">
            <v>Central</v>
          </cell>
          <cell r="C14">
            <v>528.70000000000005</v>
          </cell>
          <cell r="D14">
            <v>528.70000000000005</v>
          </cell>
          <cell r="E14">
            <v>528.70000000000005</v>
          </cell>
          <cell r="F14">
            <v>528.70000000000005</v>
          </cell>
          <cell r="G14">
            <v>528.70000000000005</v>
          </cell>
          <cell r="H14">
            <v>528.70000000000005</v>
          </cell>
          <cell r="I14">
            <v>528.70000000000005</v>
          </cell>
          <cell r="J14">
            <v>528.70000000000005</v>
          </cell>
          <cell r="K14">
            <v>528.70000000000005</v>
          </cell>
          <cell r="L14">
            <v>528.70000000000005</v>
          </cell>
          <cell r="M14">
            <v>528.70000000000005</v>
          </cell>
          <cell r="N14">
            <v>528.70000000000005</v>
          </cell>
        </row>
        <row r="15">
          <cell r="B15" t="str">
            <v>Tecnologia</v>
          </cell>
          <cell r="C15">
            <v>241.2</v>
          </cell>
          <cell r="D15">
            <v>241.2</v>
          </cell>
          <cell r="E15">
            <v>241.2</v>
          </cell>
          <cell r="F15">
            <v>241.2</v>
          </cell>
          <cell r="G15">
            <v>241.2</v>
          </cell>
          <cell r="H15">
            <v>241.2</v>
          </cell>
          <cell r="I15">
            <v>241.2</v>
          </cell>
          <cell r="J15">
            <v>241.2</v>
          </cell>
          <cell r="K15">
            <v>241.2</v>
          </cell>
          <cell r="L15">
            <v>241.2</v>
          </cell>
          <cell r="M15">
            <v>241.2</v>
          </cell>
          <cell r="N15">
            <v>241.2</v>
          </cell>
        </row>
        <row r="16">
          <cell r="B16" t="str">
            <v>Tecnologia</v>
          </cell>
          <cell r="C16">
            <v>65.400000000000006</v>
          </cell>
          <cell r="D16">
            <v>65.400000000000006</v>
          </cell>
          <cell r="E16">
            <v>65.400000000000006</v>
          </cell>
          <cell r="F16">
            <v>65.400000000000006</v>
          </cell>
          <cell r="G16">
            <v>65.400000000000006</v>
          </cell>
          <cell r="H16">
            <v>65.400000000000006</v>
          </cell>
          <cell r="I16">
            <v>65.400000000000006</v>
          </cell>
          <cell r="J16">
            <v>65.400000000000006</v>
          </cell>
          <cell r="K16">
            <v>65.400000000000006</v>
          </cell>
          <cell r="L16">
            <v>65.400000000000006</v>
          </cell>
          <cell r="M16">
            <v>65.400000000000006</v>
          </cell>
          <cell r="N16">
            <v>65.400000000000006</v>
          </cell>
        </row>
        <row r="17">
          <cell r="B17" t="str">
            <v>Tecnologia</v>
          </cell>
          <cell r="C17">
            <v>214.5</v>
          </cell>
          <cell r="D17">
            <v>214.5</v>
          </cell>
          <cell r="E17">
            <v>214.5</v>
          </cell>
          <cell r="F17">
            <v>214.5</v>
          </cell>
          <cell r="G17">
            <v>214.5</v>
          </cell>
          <cell r="H17">
            <v>214.5</v>
          </cell>
          <cell r="I17">
            <v>214.5</v>
          </cell>
          <cell r="J17">
            <v>214.5</v>
          </cell>
          <cell r="K17">
            <v>214.5</v>
          </cell>
          <cell r="L17">
            <v>214.5</v>
          </cell>
          <cell r="M17">
            <v>214.5</v>
          </cell>
          <cell r="N17">
            <v>214.5</v>
          </cell>
        </row>
        <row r="18">
          <cell r="B18" t="str">
            <v>Tecnologia</v>
          </cell>
          <cell r="C18">
            <v>214.5</v>
          </cell>
          <cell r="D18">
            <v>214.5</v>
          </cell>
          <cell r="E18">
            <v>214.5</v>
          </cell>
          <cell r="F18">
            <v>214.5</v>
          </cell>
          <cell r="G18">
            <v>214.5</v>
          </cell>
          <cell r="H18">
            <v>214.5</v>
          </cell>
          <cell r="I18">
            <v>214.5</v>
          </cell>
          <cell r="J18">
            <v>214.5</v>
          </cell>
          <cell r="K18">
            <v>214.5</v>
          </cell>
          <cell r="L18">
            <v>214.5</v>
          </cell>
          <cell r="M18">
            <v>214.5</v>
          </cell>
          <cell r="N18">
            <v>214.5</v>
          </cell>
        </row>
      </sheetData>
      <sheetData sheetId="19">
        <row r="1">
          <cell r="C1">
            <v>301006.88</v>
          </cell>
        </row>
        <row r="8">
          <cell r="B8" t="str">
            <v>Illa</v>
          </cell>
          <cell r="C8">
            <v>26789.855</v>
          </cell>
          <cell r="D8">
            <v>26163.756000000001</v>
          </cell>
          <cell r="E8">
            <v>24906.838</v>
          </cell>
          <cell r="F8">
            <v>22953.140999999996</v>
          </cell>
          <cell r="G8">
            <v>30512.807000000001</v>
          </cell>
          <cell r="H8">
            <v>39882.650999999998</v>
          </cell>
          <cell r="I8">
            <v>53441.532999999996</v>
          </cell>
          <cell r="J8">
            <v>51817.597999999998</v>
          </cell>
          <cell r="K8">
            <v>39402.408000000003</v>
          </cell>
          <cell r="L8">
            <v>32086.955000000002</v>
          </cell>
          <cell r="M8">
            <v>20875.143</v>
          </cell>
          <cell r="N8">
            <v>22576.032999999999</v>
          </cell>
          <cell r="O8">
            <v>391408.71799999999</v>
          </cell>
          <cell r="P8">
            <v>26789.855</v>
          </cell>
          <cell r="Q8">
            <v>52953.611000000004</v>
          </cell>
          <cell r="R8">
            <v>77860.449000000008</v>
          </cell>
          <cell r="S8">
            <v>100813.59</v>
          </cell>
          <cell r="T8">
            <v>131326.397</v>
          </cell>
          <cell r="U8">
            <v>171209.04800000001</v>
          </cell>
          <cell r="V8">
            <v>224650.58100000001</v>
          </cell>
          <cell r="W8">
            <v>276468.179</v>
          </cell>
          <cell r="X8">
            <v>315870.587</v>
          </cell>
          <cell r="Y8">
            <v>347957.54200000002</v>
          </cell>
          <cell r="Z8">
            <v>368832.685</v>
          </cell>
        </row>
        <row r="9">
          <cell r="B9" t="str">
            <v>Central</v>
          </cell>
          <cell r="C9">
            <v>530.46199999999999</v>
          </cell>
          <cell r="D9">
            <v>30.744</v>
          </cell>
          <cell r="E9">
            <v>1648.6559999999999</v>
          </cell>
          <cell r="F9">
            <v>18.038</v>
          </cell>
          <cell r="G9">
            <v>240.24600000000001</v>
          </cell>
          <cell r="H9">
            <v>5152.4560000000001</v>
          </cell>
          <cell r="I9">
            <v>61899.924000000006</v>
          </cell>
          <cell r="J9">
            <v>11958.294</v>
          </cell>
          <cell r="K9">
            <v>0</v>
          </cell>
          <cell r="L9">
            <v>0</v>
          </cell>
          <cell r="M9">
            <v>27.808</v>
          </cell>
          <cell r="N9">
            <v>1583.383</v>
          </cell>
          <cell r="O9">
            <v>83090.011000000013</v>
          </cell>
          <cell r="P9">
            <v>530.46199999999999</v>
          </cell>
          <cell r="Q9">
            <v>561.20600000000002</v>
          </cell>
          <cell r="R9">
            <v>2209.8620000000001</v>
          </cell>
          <cell r="S9">
            <v>2227.9</v>
          </cell>
          <cell r="T9">
            <v>2468.1460000000002</v>
          </cell>
          <cell r="U9">
            <v>7620.6020000000008</v>
          </cell>
          <cell r="V9">
            <v>69520.526000000013</v>
          </cell>
          <cell r="W9">
            <v>81478.820000000007</v>
          </cell>
          <cell r="X9">
            <v>81478.820000000007</v>
          </cell>
          <cell r="Y9">
            <v>81478.820000000007</v>
          </cell>
          <cell r="Z9">
            <v>81506.628000000012</v>
          </cell>
        </row>
        <row r="10">
          <cell r="B10" t="str">
            <v>Central</v>
          </cell>
          <cell r="C10">
            <v>113269.379</v>
          </cell>
          <cell r="D10">
            <v>137961.47199999998</v>
          </cell>
          <cell r="E10">
            <v>67919.156000000003</v>
          </cell>
          <cell r="F10">
            <v>101439.268</v>
          </cell>
          <cell r="G10">
            <v>147628.23800000001</v>
          </cell>
          <cell r="H10">
            <v>172789.166</v>
          </cell>
          <cell r="I10">
            <v>215512.63</v>
          </cell>
          <cell r="J10">
            <v>219658.73300000001</v>
          </cell>
          <cell r="K10">
            <v>225239.99299999999</v>
          </cell>
          <cell r="L10">
            <v>136496.19899999999</v>
          </cell>
          <cell r="M10">
            <v>130610.57</v>
          </cell>
          <cell r="N10">
            <v>150259.80300000001</v>
          </cell>
          <cell r="O10">
            <v>1818784.6070000001</v>
          </cell>
          <cell r="P10">
            <v>113269.379</v>
          </cell>
          <cell r="Q10">
            <v>251230.85099999997</v>
          </cell>
          <cell r="R10">
            <v>319150.00699999998</v>
          </cell>
          <cell r="S10">
            <v>420589.27499999997</v>
          </cell>
          <cell r="T10">
            <v>568217.51300000004</v>
          </cell>
          <cell r="U10">
            <v>741006.679</v>
          </cell>
          <cell r="V10">
            <v>956519.30900000001</v>
          </cell>
          <cell r="W10">
            <v>1176178.0419999999</v>
          </cell>
          <cell r="X10">
            <v>1401418.0349999999</v>
          </cell>
          <cell r="Y10">
            <v>1537914.2339999999</v>
          </cell>
          <cell r="Z10">
            <v>1668524.804</v>
          </cell>
        </row>
        <row r="11">
          <cell r="B11" t="str">
            <v>Central</v>
          </cell>
          <cell r="C11">
            <v>156.488</v>
          </cell>
          <cell r="D11">
            <v>318.572</v>
          </cell>
          <cell r="E11">
            <v>304.34300000000002</v>
          </cell>
          <cell r="F11">
            <v>0</v>
          </cell>
          <cell r="G11">
            <v>87.567999999999998</v>
          </cell>
          <cell r="H11">
            <v>92.906000000000006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959.87699999999995</v>
          </cell>
          <cell r="P11">
            <v>156.488</v>
          </cell>
          <cell r="Q11">
            <v>475.06</v>
          </cell>
          <cell r="R11">
            <v>779.40300000000002</v>
          </cell>
          <cell r="S11">
            <v>779.40300000000002</v>
          </cell>
          <cell r="T11">
            <v>866.971</v>
          </cell>
          <cell r="U11">
            <v>959.87699999999995</v>
          </cell>
          <cell r="V11">
            <v>959.87699999999995</v>
          </cell>
          <cell r="W11">
            <v>959.87699999999995</v>
          </cell>
          <cell r="X11">
            <v>959.87699999999995</v>
          </cell>
          <cell r="Y11">
            <v>959.87699999999995</v>
          </cell>
          <cell r="Z11">
            <v>959.87699999999995</v>
          </cell>
        </row>
        <row r="12">
          <cell r="B12" t="str">
            <v>Central</v>
          </cell>
          <cell r="C12">
            <v>10730.673999999999</v>
          </cell>
          <cell r="D12">
            <v>21622.876</v>
          </cell>
          <cell r="E12">
            <v>9576.8360000000011</v>
          </cell>
          <cell r="F12">
            <v>14778.138999999999</v>
          </cell>
          <cell r="G12">
            <v>17522.542000000001</v>
          </cell>
          <cell r="H12">
            <v>37830.762999999999</v>
          </cell>
          <cell r="I12">
            <v>73061.353000000003</v>
          </cell>
          <cell r="J12">
            <v>69093.394</v>
          </cell>
          <cell r="K12">
            <v>44405.370999999999</v>
          </cell>
          <cell r="L12">
            <v>30486.161000000007</v>
          </cell>
          <cell r="M12">
            <v>9113.8569999999982</v>
          </cell>
          <cell r="N12">
            <v>5745.2400000000007</v>
          </cell>
          <cell r="O12">
            <v>343967.20600000001</v>
          </cell>
          <cell r="P12">
            <v>10730.673999999999</v>
          </cell>
          <cell r="Q12">
            <v>32353.55</v>
          </cell>
          <cell r="R12">
            <v>41930.385999999999</v>
          </cell>
          <cell r="S12">
            <v>56708.524999999994</v>
          </cell>
          <cell r="T12">
            <v>74231.066999999995</v>
          </cell>
          <cell r="U12">
            <v>112061.82999999999</v>
          </cell>
          <cell r="V12">
            <v>185123.18299999999</v>
          </cell>
          <cell r="W12">
            <v>254216.57699999999</v>
          </cell>
          <cell r="X12">
            <v>298621.94799999997</v>
          </cell>
          <cell r="Y12">
            <v>329108.109</v>
          </cell>
          <cell r="Z12">
            <v>338221.96600000001</v>
          </cell>
        </row>
        <row r="13">
          <cell r="B13" t="str">
            <v>Central</v>
          </cell>
          <cell r="C13">
            <v>26789.855</v>
          </cell>
          <cell r="D13">
            <v>26163.756000000001</v>
          </cell>
          <cell r="E13">
            <v>24906.838</v>
          </cell>
          <cell r="F13">
            <v>22953.140999999996</v>
          </cell>
          <cell r="G13">
            <v>30512.807000000001</v>
          </cell>
          <cell r="H13">
            <v>39882.650999999998</v>
          </cell>
          <cell r="I13">
            <v>53441.532999999996</v>
          </cell>
          <cell r="J13">
            <v>51817.597999999998</v>
          </cell>
          <cell r="K13">
            <v>39402.408000000003</v>
          </cell>
          <cell r="L13">
            <v>32086.955000000002</v>
          </cell>
          <cell r="M13">
            <v>20875.143</v>
          </cell>
          <cell r="N13">
            <v>22576.032999999999</v>
          </cell>
          <cell r="O13">
            <v>391408.71799999999</v>
          </cell>
          <cell r="P13">
            <v>26789.855</v>
          </cell>
          <cell r="Q13">
            <v>52953.611000000004</v>
          </cell>
          <cell r="R13">
            <v>77860.449000000008</v>
          </cell>
          <cell r="S13">
            <v>100813.59</v>
          </cell>
          <cell r="T13">
            <v>131326.397</v>
          </cell>
          <cell r="U13">
            <v>171209.04800000001</v>
          </cell>
          <cell r="V13">
            <v>224650.58100000001</v>
          </cell>
          <cell r="W13">
            <v>276468.179</v>
          </cell>
          <cell r="X13">
            <v>315870.587</v>
          </cell>
          <cell r="Y13">
            <v>347957.54200000002</v>
          </cell>
          <cell r="Z13">
            <v>368832.685</v>
          </cell>
        </row>
        <row r="14">
          <cell r="B14" t="str">
            <v>Central</v>
          </cell>
          <cell r="C14">
            <v>149530.022</v>
          </cell>
          <cell r="D14">
            <v>121655.03900000002</v>
          </cell>
          <cell r="E14">
            <v>179132.11800000002</v>
          </cell>
          <cell r="F14">
            <v>114026.58600000001</v>
          </cell>
          <cell r="G14">
            <v>93798.191999999995</v>
          </cell>
          <cell r="H14">
            <v>107010.32100000003</v>
          </cell>
          <cell r="I14">
            <v>112335.644</v>
          </cell>
          <cell r="J14">
            <v>115953.69200000001</v>
          </cell>
          <cell r="K14">
            <v>81427.339000000007</v>
          </cell>
          <cell r="L14">
            <v>120625.105</v>
          </cell>
          <cell r="M14">
            <v>104501.7</v>
          </cell>
          <cell r="N14">
            <v>93451.242000000013</v>
          </cell>
          <cell r="O14">
            <v>1393447</v>
          </cell>
          <cell r="P14">
            <v>149530.022</v>
          </cell>
          <cell r="Q14">
            <v>271185.06099999999</v>
          </cell>
          <cell r="R14">
            <v>450317.179</v>
          </cell>
          <cell r="S14">
            <v>564343.76500000001</v>
          </cell>
          <cell r="T14">
            <v>658141.95700000005</v>
          </cell>
          <cell r="U14">
            <v>765152.27800000005</v>
          </cell>
          <cell r="V14">
            <v>877487.92200000002</v>
          </cell>
          <cell r="W14">
            <v>993441.61400000006</v>
          </cell>
          <cell r="X14">
            <v>1074868.953</v>
          </cell>
          <cell r="Y14">
            <v>1195494.058</v>
          </cell>
          <cell r="Z14">
            <v>1299995.7579999999</v>
          </cell>
        </row>
        <row r="15">
          <cell r="B15" t="str">
            <v>Tecnologia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4710.3999999999996</v>
          </cell>
          <cell r="I15">
            <v>61768.336000000003</v>
          </cell>
          <cell r="J15">
            <v>11855.46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78334.195999999996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4710.3999999999996</v>
          </cell>
          <cell r="V15">
            <v>66478.736000000004</v>
          </cell>
          <cell r="W15">
            <v>78334.195999999996</v>
          </cell>
          <cell r="X15">
            <v>78334.195999999996</v>
          </cell>
          <cell r="Y15">
            <v>78334.195999999996</v>
          </cell>
          <cell r="Z15">
            <v>78334.195999999996</v>
          </cell>
        </row>
        <row r="16">
          <cell r="B16" t="str">
            <v>Tecnologia</v>
          </cell>
          <cell r="C16">
            <v>530.46199999999999</v>
          </cell>
          <cell r="D16">
            <v>30.744</v>
          </cell>
          <cell r="E16">
            <v>1648.6559999999999</v>
          </cell>
          <cell r="F16">
            <v>18.038</v>
          </cell>
          <cell r="G16">
            <v>240.24600000000001</v>
          </cell>
          <cell r="H16">
            <v>442.05599999999998</v>
          </cell>
          <cell r="I16">
            <v>131.58799999999999</v>
          </cell>
          <cell r="J16">
            <v>102.834</v>
          </cell>
          <cell r="K16">
            <v>0</v>
          </cell>
          <cell r="L16">
            <v>0</v>
          </cell>
          <cell r="M16">
            <v>27.808</v>
          </cell>
          <cell r="N16">
            <v>1583.383</v>
          </cell>
          <cell r="O16">
            <v>4755.8150000000005</v>
          </cell>
          <cell r="P16">
            <v>530.46199999999999</v>
          </cell>
          <cell r="Q16">
            <v>561.20600000000002</v>
          </cell>
          <cell r="R16">
            <v>2209.8620000000001</v>
          </cell>
          <cell r="S16">
            <v>2227.9</v>
          </cell>
          <cell r="T16">
            <v>2468.1460000000002</v>
          </cell>
          <cell r="U16">
            <v>2910.2020000000002</v>
          </cell>
          <cell r="V16">
            <v>3041.7900000000004</v>
          </cell>
          <cell r="W16">
            <v>3144.6240000000003</v>
          </cell>
          <cell r="X16">
            <v>3144.6240000000003</v>
          </cell>
          <cell r="Y16">
            <v>3144.6240000000003</v>
          </cell>
          <cell r="Z16">
            <v>3172.4320000000002</v>
          </cell>
        </row>
        <row r="17">
          <cell r="B17" t="str">
            <v>Tecnologia</v>
          </cell>
          <cell r="C17">
            <v>50941.873</v>
          </cell>
          <cell r="D17">
            <v>89529.906999999992</v>
          </cell>
          <cell r="E17">
            <v>51282.226000000002</v>
          </cell>
          <cell r="F17">
            <v>24166.618999999999</v>
          </cell>
          <cell r="G17">
            <v>82062.918000000005</v>
          </cell>
          <cell r="H17">
            <v>120430.95300000001</v>
          </cell>
          <cell r="I17">
            <v>117688.342</v>
          </cell>
          <cell r="J17">
            <v>116009.304</v>
          </cell>
          <cell r="K17">
            <v>117868.07199999999</v>
          </cell>
          <cell r="L17">
            <v>95904.733999999997</v>
          </cell>
          <cell r="M17">
            <v>50146.023000000001</v>
          </cell>
          <cell r="N17">
            <v>63858.523000000001</v>
          </cell>
          <cell r="O17">
            <v>979889.49399999995</v>
          </cell>
          <cell r="P17">
            <v>50941.873</v>
          </cell>
          <cell r="Q17">
            <v>140471.78</v>
          </cell>
          <cell r="R17">
            <v>191754.00599999999</v>
          </cell>
          <cell r="S17">
            <v>215920.625</v>
          </cell>
          <cell r="T17">
            <v>297983.54300000001</v>
          </cell>
          <cell r="U17">
            <v>418414.49600000004</v>
          </cell>
          <cell r="V17">
            <v>536102.83799999999</v>
          </cell>
          <cell r="W17">
            <v>652112.14199999999</v>
          </cell>
          <cell r="X17">
            <v>769980.21399999992</v>
          </cell>
          <cell r="Y17">
            <v>865884.94799999986</v>
          </cell>
          <cell r="Z17">
            <v>916030.9709999999</v>
          </cell>
        </row>
        <row r="18">
          <cell r="B18" t="str">
            <v>Tecnologia</v>
          </cell>
          <cell r="C18">
            <v>62327.505999999994</v>
          </cell>
          <cell r="D18">
            <v>48431.565000000002</v>
          </cell>
          <cell r="E18">
            <v>16636.93</v>
          </cell>
          <cell r="F18">
            <v>77272.649000000005</v>
          </cell>
          <cell r="G18">
            <v>65565.320000000007</v>
          </cell>
          <cell r="H18">
            <v>52358.213000000003</v>
          </cell>
          <cell r="I18">
            <v>97824.288</v>
          </cell>
          <cell r="J18">
            <v>103649.429</v>
          </cell>
          <cell r="K18">
            <v>107371.921</v>
          </cell>
          <cell r="L18">
            <v>40591.464999999997</v>
          </cell>
          <cell r="M18">
            <v>80464.547000000006</v>
          </cell>
          <cell r="N18">
            <v>86401.279999999999</v>
          </cell>
          <cell r="O18">
            <v>838895.11300000001</v>
          </cell>
          <cell r="P18">
            <v>62327.505999999994</v>
          </cell>
          <cell r="Q18">
            <v>110759.071</v>
          </cell>
          <cell r="R18">
            <v>127396.00099999999</v>
          </cell>
          <cell r="S18">
            <v>204668.65</v>
          </cell>
          <cell r="T18">
            <v>270233.96999999997</v>
          </cell>
          <cell r="U18">
            <v>322592.18299999996</v>
          </cell>
          <cell r="V18">
            <v>420416.47099999996</v>
          </cell>
          <cell r="W18">
            <v>524065.89999999997</v>
          </cell>
          <cell r="X18">
            <v>631437.821</v>
          </cell>
          <cell r="Y18">
            <v>672029.28599999996</v>
          </cell>
          <cell r="Z18">
            <v>752493.83299999998</v>
          </cell>
        </row>
      </sheetData>
      <sheetData sheetId="20">
        <row r="1">
          <cell r="C1">
            <v>293401.641</v>
          </cell>
        </row>
        <row r="8">
          <cell r="B8" t="str">
            <v>Illa</v>
          </cell>
          <cell r="C8">
            <v>26583.16</v>
          </cell>
          <cell r="D8">
            <v>25963.723000000002</v>
          </cell>
          <cell r="E8">
            <v>24733.275000000001</v>
          </cell>
          <cell r="F8">
            <v>22805.222999999998</v>
          </cell>
          <cell r="G8">
            <v>30328.861000000001</v>
          </cell>
          <cell r="H8">
            <v>39659.863000000005</v>
          </cell>
          <cell r="I8">
            <v>52349.443999999996</v>
          </cell>
          <cell r="J8">
            <v>50696.881999999998</v>
          </cell>
          <cell r="K8">
            <v>39075.558000000005</v>
          </cell>
          <cell r="L8">
            <v>31800.713</v>
          </cell>
          <cell r="M8">
            <v>20639.778000000002</v>
          </cell>
          <cell r="N8">
            <v>22252.365999999998</v>
          </cell>
          <cell r="O8">
            <v>386888.84599999996</v>
          </cell>
          <cell r="P8">
            <v>26583.16</v>
          </cell>
          <cell r="Q8">
            <v>52546.883000000002</v>
          </cell>
          <cell r="R8">
            <v>77280.157999999996</v>
          </cell>
          <cell r="S8">
            <v>100085.38099999999</v>
          </cell>
          <cell r="T8">
            <v>130414.242</v>
          </cell>
          <cell r="U8">
            <v>170074.10500000001</v>
          </cell>
          <cell r="V8">
            <v>222423.549</v>
          </cell>
          <cell r="W8">
            <v>273120.43099999998</v>
          </cell>
          <cell r="X8">
            <v>312195.989</v>
          </cell>
          <cell r="Y8">
            <v>343996.70199999999</v>
          </cell>
          <cell r="Z8">
            <v>364636.48</v>
          </cell>
        </row>
        <row r="9">
          <cell r="B9" t="str">
            <v>Central</v>
          </cell>
          <cell r="C9">
            <v>526.72299999999996</v>
          </cell>
          <cell r="D9">
            <v>30.526</v>
          </cell>
          <cell r="E9">
            <v>1637.0050000000001</v>
          </cell>
          <cell r="F9">
            <v>17.91</v>
          </cell>
          <cell r="G9">
            <v>238.55600000000001</v>
          </cell>
          <cell r="H9">
            <v>4642.2359999999999</v>
          </cell>
          <cell r="I9">
            <v>55533.200999999994</v>
          </cell>
          <cell r="J9">
            <v>10670.932999999999</v>
          </cell>
          <cell r="K9">
            <v>0</v>
          </cell>
          <cell r="L9">
            <v>0</v>
          </cell>
          <cell r="M9">
            <v>33.530999999999999</v>
          </cell>
          <cell r="N9">
            <v>1573.585</v>
          </cell>
          <cell r="O9">
            <v>74904.206000000006</v>
          </cell>
          <cell r="P9">
            <v>526.72299999999996</v>
          </cell>
          <cell r="Q9">
            <v>557.24899999999991</v>
          </cell>
          <cell r="R9">
            <v>2194.2539999999999</v>
          </cell>
          <cell r="S9">
            <v>2212.1639999999998</v>
          </cell>
          <cell r="T9">
            <v>2450.7199999999998</v>
          </cell>
          <cell r="U9">
            <v>7092.9560000000001</v>
          </cell>
          <cell r="V9">
            <v>62626.156999999992</v>
          </cell>
          <cell r="W9">
            <v>73297.09</v>
          </cell>
          <cell r="X9">
            <v>73297.09</v>
          </cell>
          <cell r="Y9">
            <v>73297.09</v>
          </cell>
          <cell r="Z9">
            <v>73330.620999999999</v>
          </cell>
        </row>
        <row r="10">
          <cell r="B10" t="str">
            <v>Central</v>
          </cell>
          <cell r="C10">
            <v>109391.91499999999</v>
          </cell>
          <cell r="D10">
            <v>133066.86000000002</v>
          </cell>
          <cell r="E10">
            <v>65418.639999999992</v>
          </cell>
          <cell r="F10">
            <v>97699.622000000003</v>
          </cell>
          <cell r="G10">
            <v>142988.55000000002</v>
          </cell>
          <cell r="H10">
            <v>167426.81099999999</v>
          </cell>
          <cell r="I10">
            <v>208883.88700000002</v>
          </cell>
          <cell r="J10">
            <v>212800.43299999996</v>
          </cell>
          <cell r="K10">
            <v>218382.56699999998</v>
          </cell>
          <cell r="L10">
            <v>131245.818</v>
          </cell>
          <cell r="M10">
            <v>125825.15700000001</v>
          </cell>
          <cell r="N10">
            <v>144570.092</v>
          </cell>
          <cell r="O10">
            <v>1757700.3519999997</v>
          </cell>
          <cell r="P10">
            <v>109391.91499999999</v>
          </cell>
          <cell r="Q10">
            <v>242458.77500000002</v>
          </cell>
          <cell r="R10">
            <v>307877.41500000004</v>
          </cell>
          <cell r="S10">
            <v>405577.03700000001</v>
          </cell>
          <cell r="T10">
            <v>548565.58700000006</v>
          </cell>
          <cell r="U10">
            <v>715992.39800000004</v>
          </cell>
          <cell r="V10">
            <v>924876.28500000003</v>
          </cell>
          <cell r="W10">
            <v>1137676.7179999999</v>
          </cell>
          <cell r="X10">
            <v>1356059.2849999999</v>
          </cell>
          <cell r="Y10">
            <v>1487305.1029999999</v>
          </cell>
          <cell r="Z10">
            <v>1613130.2599999998</v>
          </cell>
        </row>
        <row r="11">
          <cell r="B11" t="str">
            <v>Central</v>
          </cell>
          <cell r="C11">
            <v>152.131</v>
          </cell>
          <cell r="D11">
            <v>309.70400000000001</v>
          </cell>
          <cell r="E11">
            <v>295.86900000000003</v>
          </cell>
          <cell r="F11">
            <v>0</v>
          </cell>
          <cell r="G11">
            <v>85.129000000000005</v>
          </cell>
          <cell r="H11">
            <v>90.319000000000003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933.15200000000004</v>
          </cell>
          <cell r="P11">
            <v>152.131</v>
          </cell>
          <cell r="Q11">
            <v>461.83500000000004</v>
          </cell>
          <cell r="R11">
            <v>757.70400000000006</v>
          </cell>
          <cell r="S11">
            <v>757.70400000000006</v>
          </cell>
          <cell r="T11">
            <v>842.83300000000008</v>
          </cell>
          <cell r="U11">
            <v>933.15200000000004</v>
          </cell>
          <cell r="V11">
            <v>933.15200000000004</v>
          </cell>
          <cell r="W11">
            <v>933.15200000000004</v>
          </cell>
          <cell r="X11">
            <v>933.15200000000004</v>
          </cell>
          <cell r="Y11">
            <v>933.15200000000004</v>
          </cell>
          <cell r="Z11">
            <v>933.15200000000004</v>
          </cell>
        </row>
        <row r="12">
          <cell r="B12" t="str">
            <v>Central</v>
          </cell>
          <cell r="C12">
            <v>10377.414000000001</v>
          </cell>
          <cell r="D12">
            <v>21121.073</v>
          </cell>
          <cell r="E12">
            <v>9227.482</v>
          </cell>
          <cell r="F12">
            <v>14432.575000000001</v>
          </cell>
          <cell r="G12">
            <v>16991.021000000001</v>
          </cell>
          <cell r="H12">
            <v>36975.305</v>
          </cell>
          <cell r="I12">
            <v>71311.88</v>
          </cell>
          <cell r="J12">
            <v>67185.566000000006</v>
          </cell>
          <cell r="K12">
            <v>43148.735000000001</v>
          </cell>
          <cell r="L12">
            <v>29566.967000000001</v>
          </cell>
          <cell r="M12">
            <v>8868.4190000000017</v>
          </cell>
          <cell r="N12">
            <v>5507.3270000000002</v>
          </cell>
          <cell r="O12">
            <v>334713.76399999997</v>
          </cell>
          <cell r="P12">
            <v>10377.414000000001</v>
          </cell>
          <cell r="Q12">
            <v>31498.487000000001</v>
          </cell>
          <cell r="R12">
            <v>40725.968999999997</v>
          </cell>
          <cell r="S12">
            <v>55158.543999999994</v>
          </cell>
          <cell r="T12">
            <v>72149.565000000002</v>
          </cell>
          <cell r="U12">
            <v>109124.87</v>
          </cell>
          <cell r="V12">
            <v>180436.75</v>
          </cell>
          <cell r="W12">
            <v>247622.31599999999</v>
          </cell>
          <cell r="X12">
            <v>290771.05099999998</v>
          </cell>
          <cell r="Y12">
            <v>320338.01799999998</v>
          </cell>
          <cell r="Z12">
            <v>329206.43699999998</v>
          </cell>
        </row>
        <row r="13">
          <cell r="B13" t="str">
            <v>Central</v>
          </cell>
          <cell r="C13">
            <v>26583.16</v>
          </cell>
          <cell r="D13">
            <v>25963.723000000002</v>
          </cell>
          <cell r="E13">
            <v>24733.275000000001</v>
          </cell>
          <cell r="F13">
            <v>22805.222999999998</v>
          </cell>
          <cell r="G13">
            <v>30328.861000000001</v>
          </cell>
          <cell r="H13">
            <v>39659.863000000005</v>
          </cell>
          <cell r="I13">
            <v>52349.443999999996</v>
          </cell>
          <cell r="J13">
            <v>50696.881999999998</v>
          </cell>
          <cell r="K13">
            <v>39075.558000000005</v>
          </cell>
          <cell r="L13">
            <v>31800.713</v>
          </cell>
          <cell r="M13">
            <v>20639.778000000002</v>
          </cell>
          <cell r="N13">
            <v>22252.365999999998</v>
          </cell>
          <cell r="O13">
            <v>386888.84599999996</v>
          </cell>
          <cell r="P13">
            <v>26583.16</v>
          </cell>
          <cell r="Q13">
            <v>52546.883000000002</v>
          </cell>
          <cell r="R13">
            <v>77280.157999999996</v>
          </cell>
          <cell r="S13">
            <v>100085.38099999999</v>
          </cell>
          <cell r="T13">
            <v>130414.242</v>
          </cell>
          <cell r="U13">
            <v>170074.10500000001</v>
          </cell>
          <cell r="V13">
            <v>222423.549</v>
          </cell>
          <cell r="W13">
            <v>273120.43099999998</v>
          </cell>
          <cell r="X13">
            <v>312195.989</v>
          </cell>
          <cell r="Y13">
            <v>343996.70199999999</v>
          </cell>
          <cell r="Z13">
            <v>364636.48</v>
          </cell>
        </row>
        <row r="14">
          <cell r="B14" t="str">
            <v>Central</v>
          </cell>
          <cell r="C14">
            <v>146370.29800000001</v>
          </cell>
          <cell r="D14">
            <v>118851.79399999999</v>
          </cell>
          <cell r="E14">
            <v>174767.29700000002</v>
          </cell>
          <cell r="F14">
            <v>111105.798</v>
          </cell>
          <cell r="G14">
            <v>91853.604999999996</v>
          </cell>
          <cell r="H14">
            <v>104877.81200000001</v>
          </cell>
          <cell r="I14">
            <v>109611.02699999999</v>
          </cell>
          <cell r="J14">
            <v>112949.656</v>
          </cell>
          <cell r="K14">
            <v>79362.86099999999</v>
          </cell>
          <cell r="L14">
            <v>117631.48700000001</v>
          </cell>
          <cell r="M14">
            <v>101987.639</v>
          </cell>
          <cell r="N14">
            <v>91461.536999999997</v>
          </cell>
          <cell r="O14">
            <v>1360830.811</v>
          </cell>
          <cell r="P14">
            <v>146370.29800000001</v>
          </cell>
          <cell r="Q14">
            <v>265222.092</v>
          </cell>
          <cell r="R14">
            <v>439989.38900000002</v>
          </cell>
          <cell r="S14">
            <v>551095.18700000003</v>
          </cell>
          <cell r="T14">
            <v>642948.79200000002</v>
          </cell>
          <cell r="U14">
            <v>747826.60400000005</v>
          </cell>
          <cell r="V14">
            <v>857437.63100000005</v>
          </cell>
          <cell r="W14">
            <v>970387.28700000001</v>
          </cell>
          <cell r="X14">
            <v>1049750.148</v>
          </cell>
          <cell r="Y14">
            <v>1167381.635</v>
          </cell>
          <cell r="Z14">
            <v>1269369.274</v>
          </cell>
        </row>
        <row r="15">
          <cell r="B15" t="str">
            <v>Tecnologia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4203.2920000000004</v>
          </cell>
          <cell r="I15">
            <v>55402.534999999996</v>
          </cell>
          <cell r="J15">
            <v>10568.819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70174.645999999993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4203.2920000000004</v>
          </cell>
          <cell r="V15">
            <v>59605.826999999997</v>
          </cell>
          <cell r="W15">
            <v>70174.645999999993</v>
          </cell>
          <cell r="X15">
            <v>70174.645999999993</v>
          </cell>
          <cell r="Y15">
            <v>70174.645999999993</v>
          </cell>
          <cell r="Z15">
            <v>70174.645999999993</v>
          </cell>
        </row>
        <row r="16">
          <cell r="B16" t="str">
            <v>Tecnologia</v>
          </cell>
          <cell r="C16">
            <v>526.72299999999996</v>
          </cell>
          <cell r="D16">
            <v>30.526</v>
          </cell>
          <cell r="E16">
            <v>1637.0050000000001</v>
          </cell>
          <cell r="F16">
            <v>17.91</v>
          </cell>
          <cell r="G16">
            <v>238.55600000000001</v>
          </cell>
          <cell r="H16">
            <v>438.94400000000002</v>
          </cell>
          <cell r="I16">
            <v>130.666</v>
          </cell>
          <cell r="J16">
            <v>102.114</v>
          </cell>
          <cell r="K16">
            <v>0</v>
          </cell>
          <cell r="L16">
            <v>0</v>
          </cell>
          <cell r="M16">
            <v>33.530999999999999</v>
          </cell>
          <cell r="N16">
            <v>1573.585</v>
          </cell>
          <cell r="O16">
            <v>4729.5599999999995</v>
          </cell>
          <cell r="P16">
            <v>526.72299999999996</v>
          </cell>
          <cell r="Q16">
            <v>557.24899999999991</v>
          </cell>
          <cell r="R16">
            <v>2194.2539999999999</v>
          </cell>
          <cell r="S16">
            <v>2212.1639999999998</v>
          </cell>
          <cell r="T16">
            <v>2450.7199999999998</v>
          </cell>
          <cell r="U16">
            <v>2889.6639999999998</v>
          </cell>
          <cell r="V16">
            <v>3020.33</v>
          </cell>
          <cell r="W16">
            <v>3122.444</v>
          </cell>
          <cell r="X16">
            <v>3122.444</v>
          </cell>
          <cell r="Y16">
            <v>3122.444</v>
          </cell>
          <cell r="Z16">
            <v>3155.9749999999999</v>
          </cell>
        </row>
        <row r="17">
          <cell r="B17" t="str">
            <v>Tecnologia</v>
          </cell>
          <cell r="C17">
            <v>49443.468999999997</v>
          </cell>
          <cell r="D17">
            <v>86452.577000000005</v>
          </cell>
          <cell r="E17">
            <v>49279.055999999997</v>
          </cell>
          <cell r="F17">
            <v>23156.077000000001</v>
          </cell>
          <cell r="G17">
            <v>79441.087</v>
          </cell>
          <cell r="H17">
            <v>117058.63</v>
          </cell>
          <cell r="I17">
            <v>114239.92600000001</v>
          </cell>
          <cell r="J17">
            <v>112478.785</v>
          </cell>
          <cell r="K17">
            <v>114357.73999999999</v>
          </cell>
          <cell r="L17">
            <v>92506.46</v>
          </cell>
          <cell r="M17">
            <v>48646.350000000006</v>
          </cell>
          <cell r="N17">
            <v>61539.264999999999</v>
          </cell>
          <cell r="O17">
            <v>948599.42200000002</v>
          </cell>
          <cell r="P17">
            <v>49443.468999999997</v>
          </cell>
          <cell r="Q17">
            <v>135896.046</v>
          </cell>
          <cell r="R17">
            <v>185175.10200000001</v>
          </cell>
          <cell r="S17">
            <v>208331.179</v>
          </cell>
          <cell r="T17">
            <v>287772.266</v>
          </cell>
          <cell r="U17">
            <v>404830.89600000001</v>
          </cell>
          <cell r="V17">
            <v>519070.82200000004</v>
          </cell>
          <cell r="W17">
            <v>631549.60700000008</v>
          </cell>
          <cell r="X17">
            <v>745907.34700000007</v>
          </cell>
          <cell r="Y17">
            <v>838413.80700000003</v>
          </cell>
          <cell r="Z17">
            <v>887060.15700000001</v>
          </cell>
        </row>
        <row r="18">
          <cell r="B18" t="str">
            <v>Tecnologia</v>
          </cell>
          <cell r="C18">
            <v>59948.445999999996</v>
          </cell>
          <cell r="D18">
            <v>46614.283000000003</v>
          </cell>
          <cell r="E18">
            <v>16139.584000000001</v>
          </cell>
          <cell r="F18">
            <v>74543.544999999998</v>
          </cell>
          <cell r="G18">
            <v>63547.463000000003</v>
          </cell>
          <cell r="H18">
            <v>50368.180999999997</v>
          </cell>
          <cell r="I18">
            <v>94643.96100000001</v>
          </cell>
          <cell r="J18">
            <v>100321.648</v>
          </cell>
          <cell r="K18">
            <v>104024.82699999999</v>
          </cell>
          <cell r="L18">
            <v>38739.358</v>
          </cell>
          <cell r="M18">
            <v>77178.807000000001</v>
          </cell>
          <cell r="N18">
            <v>83030.82699999999</v>
          </cell>
          <cell r="O18">
            <v>809100.92999999993</v>
          </cell>
          <cell r="P18">
            <v>59948.445999999996</v>
          </cell>
          <cell r="Q18">
            <v>106562.72899999999</v>
          </cell>
          <cell r="R18">
            <v>122702.31299999999</v>
          </cell>
          <cell r="S18">
            <v>197245.85800000001</v>
          </cell>
          <cell r="T18">
            <v>260793.321</v>
          </cell>
          <cell r="U18">
            <v>311161.50199999998</v>
          </cell>
          <cell r="V18">
            <v>405805.46299999999</v>
          </cell>
          <cell r="W18">
            <v>506127.11099999998</v>
          </cell>
          <cell r="X18">
            <v>610151.93799999997</v>
          </cell>
          <cell r="Y18">
            <v>648891.29599999997</v>
          </cell>
          <cell r="Z18">
            <v>726070.103</v>
          </cell>
        </row>
      </sheetData>
      <sheetData sheetId="21">
        <row r="1">
          <cell r="C1">
            <v>7605.2389999999987</v>
          </cell>
        </row>
        <row r="8">
          <cell r="B8" t="str">
            <v>Illa</v>
          </cell>
          <cell r="C8">
            <v>206.69499999999999</v>
          </cell>
          <cell r="D8">
            <v>200.03300000000002</v>
          </cell>
          <cell r="E8">
            <v>173.56299999999999</v>
          </cell>
          <cell r="F8">
            <v>147.91800000000001</v>
          </cell>
          <cell r="G8">
            <v>183.946</v>
          </cell>
          <cell r="H8">
            <v>222.78800000000001</v>
          </cell>
          <cell r="I8">
            <v>1092.0889999999999</v>
          </cell>
          <cell r="J8">
            <v>1120.7159999999999</v>
          </cell>
          <cell r="K8">
            <v>326.85000000000002</v>
          </cell>
          <cell r="L8">
            <v>286.24200000000002</v>
          </cell>
          <cell r="M8">
            <v>235.36500000000004</v>
          </cell>
          <cell r="N8">
            <v>323.66699999999997</v>
          </cell>
          <cell r="O8">
            <v>4519.8720000000003</v>
          </cell>
          <cell r="P8">
            <v>206.69499999999999</v>
          </cell>
          <cell r="Q8">
            <v>406.72800000000001</v>
          </cell>
          <cell r="R8">
            <v>580.29099999999994</v>
          </cell>
          <cell r="S8">
            <v>728.20899999999995</v>
          </cell>
          <cell r="T8">
            <v>912.15499999999997</v>
          </cell>
          <cell r="U8">
            <v>1134.943</v>
          </cell>
          <cell r="V8">
            <v>2227.0320000000002</v>
          </cell>
          <cell r="W8">
            <v>3347.748</v>
          </cell>
          <cell r="X8">
            <v>3674.598</v>
          </cell>
          <cell r="Y8">
            <v>3960.84</v>
          </cell>
          <cell r="Z8">
            <v>4196.2049999999999</v>
          </cell>
        </row>
        <row r="9">
          <cell r="B9" t="str">
            <v>Central</v>
          </cell>
          <cell r="C9">
            <v>3.7389999999999999</v>
          </cell>
          <cell r="D9">
            <v>0.218</v>
          </cell>
          <cell r="E9">
            <v>11.651</v>
          </cell>
          <cell r="F9">
            <v>0.128</v>
          </cell>
          <cell r="G9">
            <v>1.69</v>
          </cell>
          <cell r="H9">
            <v>510.22</v>
          </cell>
          <cell r="I9">
            <v>6366.723</v>
          </cell>
          <cell r="J9">
            <v>1287.3610000000001</v>
          </cell>
          <cell r="K9">
            <v>0</v>
          </cell>
          <cell r="L9">
            <v>0</v>
          </cell>
          <cell r="M9">
            <v>-5.7229999999999999</v>
          </cell>
          <cell r="N9">
            <v>9.798</v>
          </cell>
          <cell r="O9">
            <v>8185.8049999999994</v>
          </cell>
          <cell r="P9">
            <v>3.7389999999999999</v>
          </cell>
          <cell r="Q9">
            <v>3.9569999999999999</v>
          </cell>
          <cell r="R9">
            <v>15.608000000000001</v>
          </cell>
          <cell r="S9">
            <v>15.736000000000001</v>
          </cell>
          <cell r="T9">
            <v>17.426000000000002</v>
          </cell>
          <cell r="U9">
            <v>527.64600000000007</v>
          </cell>
          <cell r="V9">
            <v>6894.3689999999997</v>
          </cell>
          <cell r="W9">
            <v>8181.73</v>
          </cell>
          <cell r="X9">
            <v>8181.73</v>
          </cell>
          <cell r="Y9">
            <v>8181.73</v>
          </cell>
          <cell r="Z9">
            <v>8176.0069999999996</v>
          </cell>
        </row>
        <row r="10">
          <cell r="B10" t="str">
            <v>Central</v>
          </cell>
          <cell r="C10">
            <v>3877.4640000000004</v>
          </cell>
          <cell r="D10">
            <v>4894.612000000001</v>
          </cell>
          <cell r="E10">
            <v>2500.5160000000001</v>
          </cell>
          <cell r="F10">
            <v>3739.6459999999997</v>
          </cell>
          <cell r="G10">
            <v>4639.6880000000001</v>
          </cell>
          <cell r="H10">
            <v>5362.3550000000005</v>
          </cell>
          <cell r="I10">
            <v>6628.7429999999995</v>
          </cell>
          <cell r="J10">
            <v>6858.2999999999993</v>
          </cell>
          <cell r="K10">
            <v>6857.4259999999995</v>
          </cell>
          <cell r="L10">
            <v>5250.3809999999994</v>
          </cell>
          <cell r="M10">
            <v>4785.4129999999996</v>
          </cell>
          <cell r="N10">
            <v>5689.7109999999993</v>
          </cell>
          <cell r="O10">
            <v>61084.25499999999</v>
          </cell>
          <cell r="P10">
            <v>3877.4640000000004</v>
          </cell>
          <cell r="Q10">
            <v>8772.0760000000009</v>
          </cell>
          <cell r="R10">
            <v>11272.592000000001</v>
          </cell>
          <cell r="S10">
            <v>15012.238000000001</v>
          </cell>
          <cell r="T10">
            <v>19651.925999999999</v>
          </cell>
          <cell r="U10">
            <v>25014.280999999999</v>
          </cell>
          <cell r="V10">
            <v>31643.023999999998</v>
          </cell>
          <cell r="W10">
            <v>38501.323999999993</v>
          </cell>
          <cell r="X10">
            <v>45358.749999999993</v>
          </cell>
          <cell r="Y10">
            <v>50609.130999999994</v>
          </cell>
          <cell r="Z10">
            <v>55394.543999999994</v>
          </cell>
        </row>
        <row r="11">
          <cell r="B11" t="str">
            <v>Central</v>
          </cell>
          <cell r="C11">
            <v>4.3570000000000002</v>
          </cell>
          <cell r="D11">
            <v>8.8680000000000003</v>
          </cell>
          <cell r="E11">
            <v>8.4740000000000002</v>
          </cell>
          <cell r="F11">
            <v>0</v>
          </cell>
          <cell r="G11">
            <v>2.4390000000000001</v>
          </cell>
          <cell r="H11">
            <v>2.5870000000000002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26.725000000000001</v>
          </cell>
          <cell r="P11">
            <v>4.3570000000000002</v>
          </cell>
          <cell r="Q11">
            <v>13.225000000000001</v>
          </cell>
          <cell r="R11">
            <v>21.699000000000002</v>
          </cell>
          <cell r="S11">
            <v>21.699000000000002</v>
          </cell>
          <cell r="T11">
            <v>24.138000000000002</v>
          </cell>
          <cell r="U11">
            <v>26.725000000000001</v>
          </cell>
          <cell r="V11">
            <v>26.725000000000001</v>
          </cell>
          <cell r="W11">
            <v>26.725000000000001</v>
          </cell>
          <cell r="X11">
            <v>26.725000000000001</v>
          </cell>
          <cell r="Y11">
            <v>26.725000000000001</v>
          </cell>
          <cell r="Z11">
            <v>26.725000000000001</v>
          </cell>
        </row>
        <row r="12">
          <cell r="B12" t="str">
            <v>Central</v>
          </cell>
          <cell r="C12">
            <v>353.26000000000005</v>
          </cell>
          <cell r="D12">
            <v>501.80300000000005</v>
          </cell>
          <cell r="E12">
            <v>349.35399999999998</v>
          </cell>
          <cell r="F12">
            <v>345.56400000000002</v>
          </cell>
          <cell r="G12">
            <v>531.52099999999996</v>
          </cell>
          <cell r="H12">
            <v>855.45799999999997</v>
          </cell>
          <cell r="I12">
            <v>1749.4730000000002</v>
          </cell>
          <cell r="J12">
            <v>1907.8280000000002</v>
          </cell>
          <cell r="K12">
            <v>1256.6359999999997</v>
          </cell>
          <cell r="L12">
            <v>919.19399999999996</v>
          </cell>
          <cell r="M12">
            <v>245.43800000000002</v>
          </cell>
          <cell r="N12">
            <v>237.91300000000001</v>
          </cell>
          <cell r="O12">
            <v>9253.4420000000009</v>
          </cell>
          <cell r="P12">
            <v>353.26000000000005</v>
          </cell>
          <cell r="Q12">
            <v>855.0630000000001</v>
          </cell>
          <cell r="R12">
            <v>1204.4170000000001</v>
          </cell>
          <cell r="S12">
            <v>1549.9810000000002</v>
          </cell>
          <cell r="T12">
            <v>2081.5020000000004</v>
          </cell>
          <cell r="U12">
            <v>2936.9600000000005</v>
          </cell>
          <cell r="V12">
            <v>4686.4330000000009</v>
          </cell>
          <cell r="W12">
            <v>6594.2610000000013</v>
          </cell>
          <cell r="X12">
            <v>7850.8970000000008</v>
          </cell>
          <cell r="Y12">
            <v>8770.0910000000003</v>
          </cell>
          <cell r="Z12">
            <v>9015.5290000000005</v>
          </cell>
        </row>
        <row r="13">
          <cell r="B13" t="str">
            <v>Central</v>
          </cell>
          <cell r="C13">
            <v>206.69499999999999</v>
          </cell>
          <cell r="D13">
            <v>200.03300000000002</v>
          </cell>
          <cell r="E13">
            <v>173.56299999999999</v>
          </cell>
          <cell r="F13">
            <v>147.91800000000001</v>
          </cell>
          <cell r="G13">
            <v>183.946</v>
          </cell>
          <cell r="H13">
            <v>222.78800000000001</v>
          </cell>
          <cell r="I13">
            <v>1092.0889999999999</v>
          </cell>
          <cell r="J13">
            <v>1120.7159999999999</v>
          </cell>
          <cell r="K13">
            <v>326.85000000000002</v>
          </cell>
          <cell r="L13">
            <v>286.24200000000002</v>
          </cell>
          <cell r="M13">
            <v>235.36500000000004</v>
          </cell>
          <cell r="N13">
            <v>323.66699999999997</v>
          </cell>
          <cell r="O13">
            <v>4519.8720000000003</v>
          </cell>
          <cell r="P13">
            <v>206.69499999999999</v>
          </cell>
          <cell r="Q13">
            <v>406.72800000000001</v>
          </cell>
          <cell r="R13">
            <v>580.29099999999994</v>
          </cell>
          <cell r="S13">
            <v>728.20899999999995</v>
          </cell>
          <cell r="T13">
            <v>912.15499999999997</v>
          </cell>
          <cell r="U13">
            <v>1134.943</v>
          </cell>
          <cell r="V13">
            <v>2227.0320000000002</v>
          </cell>
          <cell r="W13">
            <v>3347.748</v>
          </cell>
          <cell r="X13">
            <v>3674.598</v>
          </cell>
          <cell r="Y13">
            <v>3960.84</v>
          </cell>
          <cell r="Z13">
            <v>4196.2049999999999</v>
          </cell>
        </row>
        <row r="14">
          <cell r="B14" t="str">
            <v>Central</v>
          </cell>
          <cell r="C14">
            <v>3159.7239999999997</v>
          </cell>
          <cell r="D14">
            <v>2803.2449999999999</v>
          </cell>
          <cell r="E14">
            <v>4364.8210000000008</v>
          </cell>
          <cell r="F14">
            <v>2920.788</v>
          </cell>
          <cell r="G14">
            <v>1944.587</v>
          </cell>
          <cell r="H14">
            <v>2132.509</v>
          </cell>
          <cell r="I14">
            <v>2724.6170000000002</v>
          </cell>
          <cell r="J14">
            <v>3004.0360000000001</v>
          </cell>
          <cell r="K14">
            <v>2064.4780000000001</v>
          </cell>
          <cell r="L14">
            <v>2993.6180000000004</v>
          </cell>
          <cell r="M14">
            <v>2514.0609999999997</v>
          </cell>
          <cell r="N14">
            <v>1989.7050000000002</v>
          </cell>
          <cell r="O14">
            <v>32616.188999999998</v>
          </cell>
          <cell r="P14">
            <v>3159.7239999999997</v>
          </cell>
          <cell r="Q14">
            <v>5962.9689999999991</v>
          </cell>
          <cell r="R14">
            <v>10327.790000000001</v>
          </cell>
          <cell r="S14">
            <v>13248.578000000001</v>
          </cell>
          <cell r="T14">
            <v>15193.165000000001</v>
          </cell>
          <cell r="U14">
            <v>17325.673999999999</v>
          </cell>
          <cell r="V14">
            <v>20050.290999999997</v>
          </cell>
          <cell r="W14">
            <v>23054.326999999997</v>
          </cell>
          <cell r="X14">
            <v>25118.804999999997</v>
          </cell>
          <cell r="Y14">
            <v>28112.422999999995</v>
          </cell>
          <cell r="Z14">
            <v>30626.483999999997</v>
          </cell>
        </row>
        <row r="15">
          <cell r="B15" t="str">
            <v>Tecnologia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507.108</v>
          </cell>
          <cell r="I15">
            <v>6365.8010000000004</v>
          </cell>
          <cell r="J15">
            <v>1286.6410000000001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8159.5500000000011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507.108</v>
          </cell>
          <cell r="V15">
            <v>6872.9090000000006</v>
          </cell>
          <cell r="W15">
            <v>8159.5500000000011</v>
          </cell>
          <cell r="X15">
            <v>8159.5500000000011</v>
          </cell>
          <cell r="Y15">
            <v>8159.5500000000011</v>
          </cell>
          <cell r="Z15">
            <v>8159.5500000000011</v>
          </cell>
        </row>
        <row r="16">
          <cell r="B16" t="str">
            <v>Tecnologia</v>
          </cell>
          <cell r="C16">
            <v>3.7389999999999999</v>
          </cell>
          <cell r="D16">
            <v>0.218</v>
          </cell>
          <cell r="E16">
            <v>11.651</v>
          </cell>
          <cell r="F16">
            <v>0.128</v>
          </cell>
          <cell r="G16">
            <v>1.69</v>
          </cell>
          <cell r="H16">
            <v>3.1120000000000001</v>
          </cell>
          <cell r="I16">
            <v>0.92200000000000004</v>
          </cell>
          <cell r="J16">
            <v>0.72</v>
          </cell>
          <cell r="K16">
            <v>0</v>
          </cell>
          <cell r="L16">
            <v>0</v>
          </cell>
          <cell r="M16">
            <v>-5.7229999999999999</v>
          </cell>
          <cell r="N16">
            <v>9.798</v>
          </cell>
          <cell r="O16">
            <v>26.255000000000003</v>
          </cell>
          <cell r="P16">
            <v>3.7389999999999999</v>
          </cell>
          <cell r="Q16">
            <v>3.9569999999999999</v>
          </cell>
          <cell r="R16">
            <v>15.608000000000001</v>
          </cell>
          <cell r="S16">
            <v>15.736000000000001</v>
          </cell>
          <cell r="T16">
            <v>17.426000000000002</v>
          </cell>
          <cell r="U16">
            <v>20.538000000000004</v>
          </cell>
          <cell r="V16">
            <v>21.460000000000004</v>
          </cell>
          <cell r="W16">
            <v>22.180000000000003</v>
          </cell>
          <cell r="X16">
            <v>22.180000000000003</v>
          </cell>
          <cell r="Y16">
            <v>22.180000000000003</v>
          </cell>
          <cell r="Z16">
            <v>16.457000000000004</v>
          </cell>
        </row>
        <row r="17">
          <cell r="B17" t="str">
            <v>Tecnologia</v>
          </cell>
          <cell r="C17">
            <v>1498.4040000000002</v>
          </cell>
          <cell r="D17">
            <v>3077.3300000000004</v>
          </cell>
          <cell r="E17">
            <v>2003.17</v>
          </cell>
          <cell r="F17">
            <v>1010.5419999999999</v>
          </cell>
          <cell r="G17">
            <v>2621.8310000000001</v>
          </cell>
          <cell r="H17">
            <v>3372.3229999999999</v>
          </cell>
          <cell r="I17">
            <v>3448.4159999999997</v>
          </cell>
          <cell r="J17">
            <v>3530.5189999999998</v>
          </cell>
          <cell r="K17">
            <v>3510.3319999999999</v>
          </cell>
          <cell r="L17">
            <v>3398.2739999999999</v>
          </cell>
          <cell r="M17">
            <v>1499.673</v>
          </cell>
          <cell r="N17">
            <v>2319.2579999999998</v>
          </cell>
          <cell r="O17">
            <v>31290.072</v>
          </cell>
          <cell r="P17">
            <v>1498.4040000000002</v>
          </cell>
          <cell r="Q17">
            <v>4575.7340000000004</v>
          </cell>
          <cell r="R17">
            <v>6578.9040000000005</v>
          </cell>
          <cell r="S17">
            <v>7589.4459999999999</v>
          </cell>
          <cell r="T17">
            <v>10211.277</v>
          </cell>
          <cell r="U17">
            <v>13583.6</v>
          </cell>
          <cell r="V17">
            <v>17032.016</v>
          </cell>
          <cell r="W17">
            <v>20562.535</v>
          </cell>
          <cell r="X17">
            <v>24072.866999999998</v>
          </cell>
          <cell r="Y17">
            <v>27471.141</v>
          </cell>
          <cell r="Z17">
            <v>28970.813999999998</v>
          </cell>
        </row>
        <row r="18">
          <cell r="B18" t="str">
            <v>Tecnologia</v>
          </cell>
          <cell r="C18">
            <v>2379.06</v>
          </cell>
          <cell r="D18">
            <v>1817.2819999999999</v>
          </cell>
          <cell r="E18">
            <v>497.346</v>
          </cell>
          <cell r="F18">
            <v>2729.1040000000003</v>
          </cell>
          <cell r="G18">
            <v>2017.8570000000002</v>
          </cell>
          <cell r="H18">
            <v>1990.0320000000002</v>
          </cell>
          <cell r="I18">
            <v>3180.3270000000002</v>
          </cell>
          <cell r="J18">
            <v>3327.7810000000004</v>
          </cell>
          <cell r="K18">
            <v>3347.0940000000001</v>
          </cell>
          <cell r="L18">
            <v>1852.107</v>
          </cell>
          <cell r="M18">
            <v>3285.7400000000002</v>
          </cell>
          <cell r="N18">
            <v>3370.453</v>
          </cell>
          <cell r="O18">
            <v>29794.183000000005</v>
          </cell>
          <cell r="P18">
            <v>2379.06</v>
          </cell>
          <cell r="Q18">
            <v>4196.3419999999996</v>
          </cell>
          <cell r="R18">
            <v>4693.6880000000001</v>
          </cell>
          <cell r="S18">
            <v>7422.7920000000004</v>
          </cell>
          <cell r="T18">
            <v>9440.6490000000013</v>
          </cell>
          <cell r="U18">
            <v>11430.681</v>
          </cell>
          <cell r="V18">
            <v>14611.008000000002</v>
          </cell>
          <cell r="W18">
            <v>17938.789000000001</v>
          </cell>
          <cell r="X18">
            <v>21285.883000000002</v>
          </cell>
          <cell r="Y18">
            <v>23137.99</v>
          </cell>
          <cell r="Z18">
            <v>26423.730000000003</v>
          </cell>
        </row>
      </sheetData>
      <sheetData sheetId="22">
        <row r="1">
          <cell r="C1">
            <v>0</v>
          </cell>
        </row>
        <row r="8">
          <cell r="B8" t="str">
            <v>Illa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B9" t="str">
            <v>Central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2701640</v>
          </cell>
          <cell r="I9">
            <v>26751660</v>
          </cell>
          <cell r="J9">
            <v>4523900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33977200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2701640</v>
          </cell>
          <cell r="V9">
            <v>29453300</v>
          </cell>
          <cell r="W9">
            <v>33977200</v>
          </cell>
          <cell r="X9">
            <v>33977200</v>
          </cell>
          <cell r="Y9">
            <v>33977200</v>
          </cell>
          <cell r="Z9">
            <v>33977200</v>
          </cell>
        </row>
        <row r="10">
          <cell r="B10" t="str">
            <v>Central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B11" t="str">
            <v>Central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B12" t="str">
            <v>Central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B13" t="str">
            <v>Central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B14" t="str">
            <v>Central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B15" t="str">
            <v>Tecnologia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2701640</v>
          </cell>
          <cell r="I15">
            <v>26751660</v>
          </cell>
          <cell r="J15">
            <v>4523900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33977200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2701640</v>
          </cell>
          <cell r="V15">
            <v>29453300</v>
          </cell>
          <cell r="W15">
            <v>33977200</v>
          </cell>
          <cell r="X15">
            <v>33977200</v>
          </cell>
          <cell r="Y15">
            <v>33977200</v>
          </cell>
          <cell r="Z15">
            <v>33977200</v>
          </cell>
        </row>
        <row r="16">
          <cell r="B16" t="str">
            <v>Tecnologia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B17" t="str">
            <v>Tecnologia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 t="str">
            <v>Tecnologia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</sheetData>
      <sheetData sheetId="23">
        <row r="1">
          <cell r="C1">
            <v>0</v>
          </cell>
        </row>
        <row r="8">
          <cell r="B8" t="str">
            <v>Illa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B9" t="str">
            <v>Central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99812.5</v>
          </cell>
          <cell r="I9">
            <v>438431.56</v>
          </cell>
          <cell r="J9">
            <v>168906.25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707150.31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99812.5</v>
          </cell>
          <cell r="V9">
            <v>538244.06000000006</v>
          </cell>
          <cell r="W9">
            <v>707150.31</v>
          </cell>
          <cell r="X9">
            <v>707150.31</v>
          </cell>
          <cell r="Y9">
            <v>707150.31</v>
          </cell>
          <cell r="Z9">
            <v>707150.31</v>
          </cell>
        </row>
        <row r="10">
          <cell r="B10" t="str">
            <v>Central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B11" t="str">
            <v>Central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B12" t="str">
            <v>Central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B13" t="str">
            <v>Central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B14" t="str">
            <v>Central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B15" t="str">
            <v>Tecnologia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99812.5</v>
          </cell>
          <cell r="I15">
            <v>438431.56</v>
          </cell>
          <cell r="J15">
            <v>168906.25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707150.31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99812.5</v>
          </cell>
          <cell r="V15">
            <v>538244.06000000006</v>
          </cell>
          <cell r="W15">
            <v>707150.31</v>
          </cell>
          <cell r="X15">
            <v>707150.31</v>
          </cell>
          <cell r="Y15">
            <v>707150.31</v>
          </cell>
          <cell r="Z15">
            <v>707150.31</v>
          </cell>
        </row>
        <row r="16">
          <cell r="B16" t="str">
            <v>Tecnologia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B17" t="str">
            <v>Tecnologia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 t="str">
            <v>Tecnologia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</sheetData>
      <sheetData sheetId="24">
        <row r="1">
          <cell r="C1">
            <v>17903421.288959969</v>
          </cell>
        </row>
        <row r="8">
          <cell r="B8" t="str">
            <v>Illa</v>
          </cell>
          <cell r="C8">
            <v>9420998.5467330925</v>
          </cell>
          <cell r="D8">
            <v>8821994.596285373</v>
          </cell>
          <cell r="E8">
            <v>8802069.2191684525</v>
          </cell>
          <cell r="F8">
            <v>8197448.5534634925</v>
          </cell>
          <cell r="G8">
            <v>10499487.263706412</v>
          </cell>
          <cell r="H8">
            <v>13149232.514674826</v>
          </cell>
          <cell r="I8">
            <v>15690201.427950468</v>
          </cell>
          <cell r="J8">
            <v>14986044.228241444</v>
          </cell>
          <cell r="K8">
            <v>13141934.352798346</v>
          </cell>
          <cell r="L8">
            <v>11895201.682143435</v>
          </cell>
          <cell r="M8">
            <v>8246614.3164308565</v>
          </cell>
          <cell r="N8">
            <v>8116721.8469240647</v>
          </cell>
          <cell r="O8">
            <v>130967948.54852027</v>
          </cell>
          <cell r="P8">
            <v>9420998.5467330925</v>
          </cell>
          <cell r="Q8">
            <v>18242993.143018465</v>
          </cell>
          <cell r="R8">
            <v>27045062.362186916</v>
          </cell>
          <cell r="S8">
            <v>35242510.915650412</v>
          </cell>
          <cell r="T8">
            <v>45741998.179356828</v>
          </cell>
          <cell r="U8">
            <v>58891230.694031656</v>
          </cell>
          <cell r="V8">
            <v>74581432.121982127</v>
          </cell>
          <cell r="W8">
            <v>89567476.350223571</v>
          </cell>
          <cell r="X8">
            <v>102709410.70302191</v>
          </cell>
          <cell r="Y8">
            <v>114604612.38516535</v>
          </cell>
          <cell r="Z8">
            <v>122851226.7015962</v>
          </cell>
        </row>
        <row r="9">
          <cell r="B9" t="str">
            <v>Central</v>
          </cell>
          <cell r="C9">
            <v>242990.56785714245</v>
          </cell>
          <cell r="D9">
            <v>14127.327380952371</v>
          </cell>
          <cell r="E9">
            <v>668403.58333333279</v>
          </cell>
          <cell r="F9">
            <v>7950.8226190476098</v>
          </cell>
          <cell r="G9">
            <v>199568.86547619023</v>
          </cell>
          <cell r="H9">
            <v>326557.95476190443</v>
          </cell>
          <cell r="I9">
            <v>157632.94166666624</v>
          </cell>
          <cell r="J9">
            <v>110016.01190476184</v>
          </cell>
          <cell r="K9">
            <v>0</v>
          </cell>
          <cell r="L9">
            <v>0</v>
          </cell>
          <cell r="M9">
            <v>18102.92976190475</v>
          </cell>
          <cell r="N9">
            <v>681421.50238095177</v>
          </cell>
          <cell r="O9">
            <v>2426772.5071428549</v>
          </cell>
          <cell r="P9">
            <v>242990.56785714245</v>
          </cell>
          <cell r="Q9">
            <v>257117.89523809482</v>
          </cell>
          <cell r="R9">
            <v>925521.47857142764</v>
          </cell>
          <cell r="S9">
            <v>933472.30119047523</v>
          </cell>
          <cell r="T9">
            <v>1133041.1666666656</v>
          </cell>
          <cell r="U9">
            <v>1459599.12142857</v>
          </cell>
          <cell r="V9">
            <v>1617232.0630952362</v>
          </cell>
          <cell r="W9">
            <v>1727248.0749999981</v>
          </cell>
          <cell r="X9">
            <v>1727248.0749999981</v>
          </cell>
          <cell r="Y9">
            <v>1727248.0749999981</v>
          </cell>
          <cell r="Z9">
            <v>1745351.0047619028</v>
          </cell>
        </row>
        <row r="10">
          <cell r="B10" t="str">
            <v>Central</v>
          </cell>
          <cell r="C10">
            <v>0</v>
          </cell>
          <cell r="D10">
            <v>0</v>
          </cell>
          <cell r="E10">
            <v>0</v>
          </cell>
          <cell r="F10">
            <v>13472</v>
          </cell>
          <cell r="G10">
            <v>0</v>
          </cell>
          <cell r="H10">
            <v>2284</v>
          </cell>
          <cell r="I10">
            <v>0</v>
          </cell>
          <cell r="J10">
            <v>40</v>
          </cell>
          <cell r="K10">
            <v>0</v>
          </cell>
          <cell r="L10">
            <v>0</v>
          </cell>
          <cell r="M10">
            <v>71</v>
          </cell>
          <cell r="N10">
            <v>0</v>
          </cell>
          <cell r="O10">
            <v>15867</v>
          </cell>
          <cell r="P10">
            <v>0</v>
          </cell>
          <cell r="Q10">
            <v>0</v>
          </cell>
          <cell r="R10">
            <v>0</v>
          </cell>
          <cell r="S10">
            <v>13472</v>
          </cell>
          <cell r="T10">
            <v>13472</v>
          </cell>
          <cell r="U10">
            <v>15756</v>
          </cell>
          <cell r="V10">
            <v>15756</v>
          </cell>
          <cell r="W10">
            <v>15796</v>
          </cell>
          <cell r="X10">
            <v>15796</v>
          </cell>
          <cell r="Y10">
            <v>15796</v>
          </cell>
          <cell r="Z10">
            <v>15867</v>
          </cell>
        </row>
        <row r="11">
          <cell r="B11" t="str">
            <v>Central</v>
          </cell>
          <cell r="C11">
            <v>162734.01960784299</v>
          </cell>
          <cell r="D11">
            <v>306085.76899149758</v>
          </cell>
          <cell r="E11">
            <v>299566.80220982048</v>
          </cell>
          <cell r="F11">
            <v>1391.830547075301</v>
          </cell>
          <cell r="G11">
            <v>91992</v>
          </cell>
          <cell r="H11">
            <v>88770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950540.42135623633</v>
          </cell>
          <cell r="P11">
            <v>162734.01960784299</v>
          </cell>
          <cell r="Q11">
            <v>468819.78859934059</v>
          </cell>
          <cell r="R11">
            <v>768386.59080916108</v>
          </cell>
          <cell r="S11">
            <v>769778.42135623633</v>
          </cell>
          <cell r="T11">
            <v>861770.42135623633</v>
          </cell>
          <cell r="U11">
            <v>950540.42135623633</v>
          </cell>
          <cell r="V11">
            <v>950540.42135623633</v>
          </cell>
          <cell r="W11">
            <v>950540.42135623633</v>
          </cell>
          <cell r="X11">
            <v>950540.42135623633</v>
          </cell>
          <cell r="Y11">
            <v>950540.42135623633</v>
          </cell>
          <cell r="Z11">
            <v>950540.42135623633</v>
          </cell>
        </row>
        <row r="12">
          <cell r="B12" t="str">
            <v>Central</v>
          </cell>
          <cell r="C12">
            <v>84386.249999999913</v>
          </cell>
          <cell r="D12">
            <v>118092.04761904757</v>
          </cell>
          <cell r="E12">
            <v>222992.55952380947</v>
          </cell>
          <cell r="F12">
            <v>172932.38095238068</v>
          </cell>
          <cell r="G12">
            <v>160262.91666666645</v>
          </cell>
          <cell r="H12">
            <v>158374.15476190468</v>
          </cell>
          <cell r="I12">
            <v>120273.78677671158</v>
          </cell>
          <cell r="J12">
            <v>1129814.0329431058</v>
          </cell>
          <cell r="K12">
            <v>440637.44259123987</v>
          </cell>
          <cell r="L12">
            <v>413207.56868190062</v>
          </cell>
          <cell r="M12">
            <v>239259.65124362172</v>
          </cell>
          <cell r="N12">
            <v>82290.524370116371</v>
          </cell>
          <cell r="O12">
            <v>3342523.316130504</v>
          </cell>
          <cell r="P12">
            <v>84386.249999999913</v>
          </cell>
          <cell r="Q12">
            <v>202478.29761904749</v>
          </cell>
          <cell r="R12">
            <v>425470.85714285693</v>
          </cell>
          <cell r="S12">
            <v>598403.23809523764</v>
          </cell>
          <cell r="T12">
            <v>758666.15476190415</v>
          </cell>
          <cell r="U12">
            <v>917040.30952380877</v>
          </cell>
          <cell r="V12">
            <v>1037314.0963005204</v>
          </cell>
          <cell r="W12">
            <v>2167128.1292436263</v>
          </cell>
          <cell r="X12">
            <v>2607765.571834866</v>
          </cell>
          <cell r="Y12">
            <v>3020973.1405167663</v>
          </cell>
          <cell r="Z12">
            <v>3260232.7917603878</v>
          </cell>
        </row>
        <row r="13">
          <cell r="B13" t="str">
            <v>Central</v>
          </cell>
          <cell r="C13">
            <v>9420998.5467330925</v>
          </cell>
          <cell r="D13">
            <v>8821994.596285373</v>
          </cell>
          <cell r="E13">
            <v>8802069.2191684525</v>
          </cell>
          <cell r="F13">
            <v>8197448.5534634925</v>
          </cell>
          <cell r="G13">
            <v>10499487.263706412</v>
          </cell>
          <cell r="H13">
            <v>13149232.514674826</v>
          </cell>
          <cell r="I13">
            <v>15690201.427950468</v>
          </cell>
          <cell r="J13">
            <v>14986044.228241444</v>
          </cell>
          <cell r="K13">
            <v>13141934.352798346</v>
          </cell>
          <cell r="L13">
            <v>11895201.682143435</v>
          </cell>
          <cell r="M13">
            <v>8246614.3164308565</v>
          </cell>
          <cell r="N13">
            <v>8116721.8469240647</v>
          </cell>
          <cell r="O13">
            <v>130967948.54852027</v>
          </cell>
          <cell r="P13">
            <v>9420998.5467330925</v>
          </cell>
          <cell r="Q13">
            <v>18242993.143018465</v>
          </cell>
          <cell r="R13">
            <v>27045062.362186916</v>
          </cell>
          <cell r="S13">
            <v>35242510.915650412</v>
          </cell>
          <cell r="T13">
            <v>45741998.179356828</v>
          </cell>
          <cell r="U13">
            <v>58891230.694031656</v>
          </cell>
          <cell r="V13">
            <v>74581432.121982127</v>
          </cell>
          <cell r="W13">
            <v>89567476.350223571</v>
          </cell>
          <cell r="X13">
            <v>102709410.70302191</v>
          </cell>
          <cell r="Y13">
            <v>114604612.38516535</v>
          </cell>
          <cell r="Z13">
            <v>122851226.7015962</v>
          </cell>
        </row>
        <row r="14">
          <cell r="B14" t="str">
            <v>Central</v>
          </cell>
          <cell r="C14">
            <v>7992311.9047618918</v>
          </cell>
          <cell r="D14">
            <v>284699.99999999948</v>
          </cell>
          <cell r="E14">
            <v>2775035.7142857094</v>
          </cell>
          <cell r="F14">
            <v>132503.57142857119</v>
          </cell>
          <cell r="G14">
            <v>505485.71428571356</v>
          </cell>
          <cell r="H14">
            <v>367570.23809523764</v>
          </cell>
          <cell r="I14">
            <v>538523.80952380889</v>
          </cell>
          <cell r="J14">
            <v>325322.61904761865</v>
          </cell>
          <cell r="K14">
            <v>247336.90476190433</v>
          </cell>
          <cell r="L14">
            <v>325247.61904761859</v>
          </cell>
          <cell r="M14">
            <v>698136.87142857106</v>
          </cell>
          <cell r="N14">
            <v>271735.71428571397</v>
          </cell>
          <cell r="O14">
            <v>14463910.680952361</v>
          </cell>
          <cell r="P14">
            <v>7992311.9047618918</v>
          </cell>
          <cell r="Q14">
            <v>8277011.9047618909</v>
          </cell>
          <cell r="R14">
            <v>11052047.619047601</v>
          </cell>
          <cell r="S14">
            <v>11184551.190476172</v>
          </cell>
          <cell r="T14">
            <v>11690036.904761884</v>
          </cell>
          <cell r="U14">
            <v>12057607.142857121</v>
          </cell>
          <cell r="V14">
            <v>12596130.952380931</v>
          </cell>
          <cell r="W14">
            <v>12921453.57142855</v>
          </cell>
          <cell r="X14">
            <v>13168790.476190455</v>
          </cell>
          <cell r="Y14">
            <v>13494038.095238075</v>
          </cell>
          <cell r="Z14">
            <v>14192174.966666646</v>
          </cell>
        </row>
        <row r="15">
          <cell r="B15" t="str">
            <v>Tecnologia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85509.595238095106</v>
          </cell>
          <cell r="H15">
            <v>107890.96428571409</v>
          </cell>
          <cell r="I15">
            <v>104538.92857142823</v>
          </cell>
          <cell r="J15">
            <v>72970.94047619043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370910.42857142782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85509.595238095106</v>
          </cell>
          <cell r="U15">
            <v>193400.55952380918</v>
          </cell>
          <cell r="V15">
            <v>297939.48809523741</v>
          </cell>
          <cell r="W15">
            <v>370910.42857142782</v>
          </cell>
          <cell r="X15">
            <v>370910.42857142782</v>
          </cell>
          <cell r="Y15">
            <v>370910.42857142782</v>
          </cell>
          <cell r="Z15">
            <v>370910.42857142782</v>
          </cell>
        </row>
        <row r="16">
          <cell r="B16" t="str">
            <v>Tecnologia</v>
          </cell>
          <cell r="C16">
            <v>242990.56785714245</v>
          </cell>
          <cell r="D16">
            <v>14127.327380952371</v>
          </cell>
          <cell r="E16">
            <v>668403.58333333279</v>
          </cell>
          <cell r="F16">
            <v>7950.8226190476098</v>
          </cell>
          <cell r="G16">
            <v>114059.27023809511</v>
          </cell>
          <cell r="H16">
            <v>218666.99047619032</v>
          </cell>
          <cell r="I16">
            <v>53094.013095237999</v>
          </cell>
          <cell r="J16">
            <v>37045.071428571398</v>
          </cell>
          <cell r="K16">
            <v>0</v>
          </cell>
          <cell r="L16">
            <v>0</v>
          </cell>
          <cell r="M16">
            <v>18102.92976190475</v>
          </cell>
          <cell r="N16">
            <v>681421.50238095177</v>
          </cell>
          <cell r="O16">
            <v>2055862.0785714264</v>
          </cell>
          <cell r="P16">
            <v>242990.56785714245</v>
          </cell>
          <cell r="Q16">
            <v>257117.89523809482</v>
          </cell>
          <cell r="R16">
            <v>925521.47857142764</v>
          </cell>
          <cell r="S16">
            <v>933472.30119047523</v>
          </cell>
          <cell r="T16">
            <v>1047531.5714285703</v>
          </cell>
          <cell r="U16">
            <v>1266198.5619047605</v>
          </cell>
          <cell r="V16">
            <v>1319292.5749999986</v>
          </cell>
          <cell r="W16">
            <v>1356337.6464285699</v>
          </cell>
          <cell r="X16">
            <v>1356337.6464285699</v>
          </cell>
          <cell r="Y16">
            <v>1356337.6464285699</v>
          </cell>
          <cell r="Z16">
            <v>1374440.5761904747</v>
          </cell>
        </row>
        <row r="17">
          <cell r="B17" t="str">
            <v>Tecnologia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71</v>
          </cell>
          <cell r="N17">
            <v>0</v>
          </cell>
          <cell r="O17">
            <v>71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71</v>
          </cell>
        </row>
        <row r="18">
          <cell r="B18" t="str">
            <v>Tecnologia</v>
          </cell>
          <cell r="C18">
            <v>0</v>
          </cell>
          <cell r="D18">
            <v>0</v>
          </cell>
          <cell r="E18">
            <v>0</v>
          </cell>
          <cell r="F18">
            <v>13472</v>
          </cell>
          <cell r="G18">
            <v>0</v>
          </cell>
          <cell r="H18">
            <v>2284</v>
          </cell>
          <cell r="I18">
            <v>0</v>
          </cell>
          <cell r="J18">
            <v>40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15796</v>
          </cell>
          <cell r="P18">
            <v>0</v>
          </cell>
          <cell r="Q18">
            <v>0</v>
          </cell>
          <cell r="R18">
            <v>0</v>
          </cell>
          <cell r="S18">
            <v>13472</v>
          </cell>
          <cell r="T18">
            <v>13472</v>
          </cell>
          <cell r="U18">
            <v>15756</v>
          </cell>
          <cell r="V18">
            <v>15756</v>
          </cell>
          <cell r="W18">
            <v>15796</v>
          </cell>
          <cell r="X18">
            <v>15796</v>
          </cell>
          <cell r="Y18">
            <v>15796</v>
          </cell>
          <cell r="Z18">
            <v>15796</v>
          </cell>
        </row>
      </sheetData>
      <sheetData sheetId="25">
        <row r="1">
          <cell r="C1">
            <v>53734480.629999995</v>
          </cell>
        </row>
        <row r="8">
          <cell r="B8" t="str">
            <v>Illa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B9" t="str">
            <v>Central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B10" t="str">
            <v>Central</v>
          </cell>
          <cell r="C10">
            <v>24105695.009999998</v>
          </cell>
          <cell r="D10">
            <v>29181290.670000002</v>
          </cell>
          <cell r="E10">
            <v>15439937.380000001</v>
          </cell>
          <cell r="F10">
            <v>24099945.41</v>
          </cell>
          <cell r="G10">
            <v>31799330.380000003</v>
          </cell>
          <cell r="H10">
            <v>34267649.280000001</v>
          </cell>
          <cell r="I10">
            <v>43048523.309999995</v>
          </cell>
          <cell r="J10">
            <v>43515999.920000002</v>
          </cell>
          <cell r="K10">
            <v>43850073.850000001</v>
          </cell>
          <cell r="L10">
            <v>28503625.520000003</v>
          </cell>
          <cell r="M10">
            <v>28254567.710000001</v>
          </cell>
          <cell r="N10">
            <v>32045079.670000002</v>
          </cell>
          <cell r="O10">
            <v>378111718.11000001</v>
          </cell>
          <cell r="P10">
            <v>24105695.009999998</v>
          </cell>
          <cell r="Q10">
            <v>53286985.68</v>
          </cell>
          <cell r="R10">
            <v>68726923.060000002</v>
          </cell>
          <cell r="S10">
            <v>92826868.469999999</v>
          </cell>
          <cell r="T10">
            <v>124626198.84999999</v>
          </cell>
          <cell r="U10">
            <v>158893848.13</v>
          </cell>
          <cell r="V10">
            <v>201942371.44</v>
          </cell>
          <cell r="W10">
            <v>245458371.36000001</v>
          </cell>
          <cell r="X10">
            <v>289308445.21000004</v>
          </cell>
          <cell r="Y10">
            <v>317812070.73000002</v>
          </cell>
          <cell r="Z10">
            <v>346066638.44</v>
          </cell>
        </row>
        <row r="11">
          <cell r="B11" t="str">
            <v>Central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B12" t="str">
            <v>Central</v>
          </cell>
          <cell r="C12">
            <v>2823616.24</v>
          </cell>
          <cell r="D12">
            <v>5606223.6400000006</v>
          </cell>
          <cell r="E12">
            <v>2375349.92</v>
          </cell>
          <cell r="F12">
            <v>4016709.5199999996</v>
          </cell>
          <cell r="G12">
            <v>4395175.42</v>
          </cell>
          <cell r="H12">
            <v>9873202.870000001</v>
          </cell>
          <cell r="I12">
            <v>19142584.82</v>
          </cell>
          <cell r="J12">
            <v>16876002.25</v>
          </cell>
          <cell r="K12">
            <v>11093869.41</v>
          </cell>
          <cell r="L12">
            <v>7692516.1600000001</v>
          </cell>
          <cell r="M12">
            <v>2253805.62</v>
          </cell>
          <cell r="N12">
            <v>1427865.0400000003</v>
          </cell>
          <cell r="O12">
            <v>87576920.910000011</v>
          </cell>
          <cell r="P12">
            <v>2823616.24</v>
          </cell>
          <cell r="Q12">
            <v>8429839.8800000008</v>
          </cell>
          <cell r="R12">
            <v>10805189.800000001</v>
          </cell>
          <cell r="S12">
            <v>14821899.32</v>
          </cell>
          <cell r="T12">
            <v>19217074.740000002</v>
          </cell>
          <cell r="U12">
            <v>29090277.610000003</v>
          </cell>
          <cell r="V12">
            <v>48232862.430000007</v>
          </cell>
          <cell r="W12">
            <v>65108864.680000007</v>
          </cell>
          <cell r="X12">
            <v>76202734.090000004</v>
          </cell>
          <cell r="Y12">
            <v>83895250.25</v>
          </cell>
          <cell r="Z12">
            <v>86149055.870000005</v>
          </cell>
        </row>
        <row r="13">
          <cell r="B13" t="str">
            <v>Central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B14" t="str">
            <v>Central</v>
          </cell>
          <cell r="C14">
            <v>26805169.380000003</v>
          </cell>
          <cell r="D14">
            <v>25548857.93</v>
          </cell>
          <cell r="E14">
            <v>37445419.670000002</v>
          </cell>
          <cell r="F14">
            <v>23556761.609999999</v>
          </cell>
          <cell r="G14">
            <v>19681288.390000001</v>
          </cell>
          <cell r="H14">
            <v>22520001.420000002</v>
          </cell>
          <cell r="I14">
            <v>21914634.029999997</v>
          </cell>
          <cell r="J14">
            <v>23077215.869999997</v>
          </cell>
          <cell r="K14">
            <v>18037459.789999999</v>
          </cell>
          <cell r="L14">
            <v>24926397.390000001</v>
          </cell>
          <cell r="M14">
            <v>20977022.050000001</v>
          </cell>
          <cell r="N14">
            <v>18659189.699999999</v>
          </cell>
          <cell r="O14">
            <v>283149417.23000002</v>
          </cell>
          <cell r="P14">
            <v>26805169.380000003</v>
          </cell>
          <cell r="Q14">
            <v>52354027.310000002</v>
          </cell>
          <cell r="R14">
            <v>89799446.980000004</v>
          </cell>
          <cell r="S14">
            <v>113356208.59</v>
          </cell>
          <cell r="T14">
            <v>133037496.98</v>
          </cell>
          <cell r="U14">
            <v>155557498.40000001</v>
          </cell>
          <cell r="V14">
            <v>177472132.43000001</v>
          </cell>
          <cell r="W14">
            <v>200549348.30000001</v>
          </cell>
          <cell r="X14">
            <v>218586808.09</v>
          </cell>
          <cell r="Y14">
            <v>243513205.48000002</v>
          </cell>
          <cell r="Z14">
            <v>264490227.53000003</v>
          </cell>
        </row>
        <row r="15">
          <cell r="B15" t="str">
            <v>Tecnologia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 t="str">
            <v>Tecnologia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B17" t="str">
            <v>Tecnologia</v>
          </cell>
          <cell r="C17">
            <v>10861348.75</v>
          </cell>
          <cell r="D17">
            <v>19148452.100000001</v>
          </cell>
          <cell r="E17">
            <v>12259747.59</v>
          </cell>
          <cell r="F17">
            <v>6504901.5700000003</v>
          </cell>
          <cell r="G17">
            <v>17647446.780000001</v>
          </cell>
          <cell r="H17">
            <v>23816929.509999998</v>
          </cell>
          <cell r="I17">
            <v>23702923.049999997</v>
          </cell>
          <cell r="J17">
            <v>23256637.039999999</v>
          </cell>
          <cell r="K17">
            <v>23146451.380000003</v>
          </cell>
          <cell r="L17">
            <v>20109346.200000003</v>
          </cell>
          <cell r="M17">
            <v>11667112.74</v>
          </cell>
          <cell r="N17">
            <v>14517301.98</v>
          </cell>
          <cell r="O17">
            <v>206638598.68999997</v>
          </cell>
          <cell r="P17">
            <v>10861348.75</v>
          </cell>
          <cell r="Q17">
            <v>30009800.850000001</v>
          </cell>
          <cell r="R17">
            <v>42269548.439999998</v>
          </cell>
          <cell r="S17">
            <v>48774450.009999998</v>
          </cell>
          <cell r="T17">
            <v>66421896.789999999</v>
          </cell>
          <cell r="U17">
            <v>90238826.299999997</v>
          </cell>
          <cell r="V17">
            <v>113941749.34999999</v>
          </cell>
          <cell r="W17">
            <v>137198386.38999999</v>
          </cell>
          <cell r="X17">
            <v>160344837.76999998</v>
          </cell>
          <cell r="Y17">
            <v>180454183.96999997</v>
          </cell>
          <cell r="Z17">
            <v>192121296.70999998</v>
          </cell>
        </row>
        <row r="18">
          <cell r="B18" t="str">
            <v>Tecnologia</v>
          </cell>
          <cell r="C18">
            <v>13244346.26</v>
          </cell>
          <cell r="D18">
            <v>10032838.57</v>
          </cell>
          <cell r="E18">
            <v>3180189.79</v>
          </cell>
          <cell r="F18">
            <v>17595043.84</v>
          </cell>
          <cell r="G18">
            <v>14151883.6</v>
          </cell>
          <cell r="H18">
            <v>10450719.77</v>
          </cell>
          <cell r="I18">
            <v>19345600.259999998</v>
          </cell>
          <cell r="J18">
            <v>20259362.879999999</v>
          </cell>
          <cell r="K18">
            <v>20703622.469999999</v>
          </cell>
          <cell r="L18">
            <v>8394279.3200000003</v>
          </cell>
          <cell r="M18">
            <v>16587454.970000001</v>
          </cell>
          <cell r="N18">
            <v>17527777.689999998</v>
          </cell>
          <cell r="O18">
            <v>171473119.41999999</v>
          </cell>
          <cell r="P18">
            <v>13244346.26</v>
          </cell>
          <cell r="Q18">
            <v>23277184.829999998</v>
          </cell>
          <cell r="R18">
            <v>26457374.619999997</v>
          </cell>
          <cell r="S18">
            <v>44052418.459999993</v>
          </cell>
          <cell r="T18">
            <v>58204302.059999995</v>
          </cell>
          <cell r="U18">
            <v>68655021.829999998</v>
          </cell>
          <cell r="V18">
            <v>88000622.090000004</v>
          </cell>
          <cell r="W18">
            <v>108259984.97</v>
          </cell>
          <cell r="X18">
            <v>128963607.44</v>
          </cell>
          <cell r="Y18">
            <v>137357886.75999999</v>
          </cell>
          <cell r="Z18">
            <v>153945341.72999999</v>
          </cell>
        </row>
      </sheetData>
      <sheetData sheetId="26">
        <row r="1">
          <cell r="C1">
            <v>2.1445425086196757</v>
          </cell>
        </row>
        <row r="8">
          <cell r="B8" t="str">
            <v>Illa</v>
          </cell>
          <cell r="C8">
            <v>3.0675701353636691</v>
          </cell>
          <cell r="D8">
            <v>2.9143087178638765</v>
          </cell>
          <cell r="E8">
            <v>3.0725716463465456</v>
          </cell>
          <cell r="F8">
            <v>3.0785150160344132</v>
          </cell>
          <cell r="G8">
            <v>2.9718914315855351</v>
          </cell>
          <cell r="H8">
            <v>2.866216771451902</v>
          </cell>
          <cell r="I8">
            <v>2.5556180888283251</v>
          </cell>
          <cell r="J8">
            <v>2.5183859845201324</v>
          </cell>
          <cell r="K8">
            <v>2.8894315315966157</v>
          </cell>
          <cell r="L8">
            <v>3.22428829300343</v>
          </cell>
          <cell r="M8">
            <v>3.4358704964322744</v>
          </cell>
          <cell r="N8">
            <v>3.1306493723714621</v>
          </cell>
          <cell r="O8">
            <v>2.905900204289122</v>
          </cell>
          <cell r="P8">
            <v>3.0675701353636691</v>
          </cell>
          <cell r="Q8">
            <v>2.9918454726644863</v>
          </cell>
          <cell r="R8">
            <v>3.0176690295034518</v>
          </cell>
          <cell r="S8">
            <v>3.0315223850691972</v>
          </cell>
          <cell r="T8">
            <v>3.0176675332158189</v>
          </cell>
          <cell r="U8">
            <v>2.9823875176694767</v>
          </cell>
          <cell r="V8">
            <v>2.8808644661230147</v>
          </cell>
          <cell r="W8">
            <v>2.8129262161902853</v>
          </cell>
          <cell r="X8">
            <v>2.8224696614361351</v>
          </cell>
          <cell r="Y8">
            <v>2.8595234245911278</v>
          </cell>
          <cell r="Z8">
            <v>2.8921434391169965</v>
          </cell>
        </row>
        <row r="9">
          <cell r="B9" t="str">
            <v>Central</v>
          </cell>
          <cell r="C9">
            <v>4.0089582336693326</v>
          </cell>
          <cell r="D9">
            <v>3.9859299207278358</v>
          </cell>
          <cell r="E9">
            <v>3.507022236517769</v>
          </cell>
          <cell r="F9">
            <v>3.8373037515818029</v>
          </cell>
          <cell r="G9">
            <v>7.2402166583955863</v>
          </cell>
          <cell r="H9">
            <v>3.7372952839510387</v>
          </cell>
          <cell r="I9">
            <v>2.714043910847121</v>
          </cell>
          <cell r="J9">
            <v>2.5426392657169878</v>
          </cell>
          <cell r="K9"/>
          <cell r="L9"/>
          <cell r="M9">
            <v>5.6530021074972421</v>
          </cell>
          <cell r="N9">
            <v>3.7330296462351069</v>
          </cell>
          <cell r="O9">
            <v>2.8110318895346702</v>
          </cell>
          <cell r="P9">
            <v>4.0089582336693326</v>
          </cell>
          <cell r="Q9">
            <v>4.0076966961001101</v>
          </cell>
          <cell r="R9">
            <v>3.6341711312290079</v>
          </cell>
          <cell r="S9">
            <v>3.6358157769518513</v>
          </cell>
          <cell r="T9">
            <v>3.9866632933318917</v>
          </cell>
          <cell r="U9">
            <v>3.8180601178685318</v>
          </cell>
          <cell r="V9">
            <v>2.8350623869625027</v>
          </cell>
          <cell r="W9">
            <v>2.7921447102429395</v>
          </cell>
          <cell r="X9">
            <v>2.7921447102429395</v>
          </cell>
          <cell r="Y9">
            <v>2.7921447102429395</v>
          </cell>
          <cell r="Z9">
            <v>2.7931207624297976</v>
          </cell>
        </row>
        <row r="10">
          <cell r="B10" t="str">
            <v>Central</v>
          </cell>
          <cell r="C10">
            <v>1.9366383618206293</v>
          </cell>
          <cell r="D10">
            <v>1.9248109000823075</v>
          </cell>
          <cell r="E10">
            <v>2.0686863387701697</v>
          </cell>
          <cell r="F10">
            <v>2.1631205607621169</v>
          </cell>
          <cell r="G10">
            <v>1.9601528161434807</v>
          </cell>
          <cell r="H10">
            <v>1.8048305462436753</v>
          </cell>
          <cell r="I10">
            <v>1.8177197416272075</v>
          </cell>
          <cell r="J10">
            <v>1.8027780542803484</v>
          </cell>
          <cell r="K10">
            <v>1.7716022217910474</v>
          </cell>
          <cell r="L10">
            <v>1.9002946172295976</v>
          </cell>
          <cell r="M10">
            <v>1.9685786364671325</v>
          </cell>
          <cell r="N10">
            <v>1.9407068236140306</v>
          </cell>
          <cell r="O10">
            <v>1.891896927576894</v>
          </cell>
          <cell r="P10">
            <v>1.9366383618206293</v>
          </cell>
          <cell r="Q10">
            <v>1.9301434030010909</v>
          </cell>
          <cell r="R10">
            <v>1.9596270911126752</v>
          </cell>
          <cell r="S10">
            <v>2.0087063944401784</v>
          </cell>
          <cell r="T10">
            <v>1.996091719516323</v>
          </cell>
          <cell r="U10">
            <v>1.9514931220211413</v>
          </cell>
          <cell r="V10">
            <v>1.9213527445489631</v>
          </cell>
          <cell r="W10">
            <v>1.89920816668728</v>
          </cell>
          <cell r="X10">
            <v>1.8786989671355661</v>
          </cell>
          <cell r="Y10">
            <v>1.8806156696977774</v>
          </cell>
          <cell r="Z10">
            <v>1.8875013289346636</v>
          </cell>
        </row>
        <row r="11">
          <cell r="B11" t="str">
            <v>Central</v>
          </cell>
          <cell r="C11">
            <v>9.0334447352123401</v>
          </cell>
          <cell r="D11">
            <v>8.3595076694441612</v>
          </cell>
          <cell r="E11">
            <v>8.601060110300617</v>
          </cell>
          <cell r="F11"/>
          <cell r="G11">
            <v>9.1144083503874196</v>
          </cell>
          <cell r="H11">
            <v>8.231151393232377</v>
          </cell>
          <cell r="I11"/>
          <cell r="J11"/>
          <cell r="K11"/>
          <cell r="L11"/>
          <cell r="M11"/>
          <cell r="N11"/>
          <cell r="O11">
            <v>8.615144028240751</v>
          </cell>
          <cell r="P11">
            <v>9.0334447352123401</v>
          </cell>
          <cell r="Q11">
            <v>8.5815071296132572</v>
          </cell>
          <cell r="R11">
            <v>8.5891422205756136</v>
          </cell>
          <cell r="S11">
            <v>8.6048228485511018</v>
          </cell>
          <cell r="T11">
            <v>8.6562932936118955</v>
          </cell>
          <cell r="U11">
            <v>8.615144028240751</v>
          </cell>
          <cell r="V11">
            <v>8.615144028240751</v>
          </cell>
          <cell r="W11">
            <v>8.615144028240751</v>
          </cell>
          <cell r="X11">
            <v>8.615144028240751</v>
          </cell>
          <cell r="Y11">
            <v>8.615144028240751</v>
          </cell>
          <cell r="Z11">
            <v>8.615144028240751</v>
          </cell>
        </row>
        <row r="12">
          <cell r="B12" t="str">
            <v>Central</v>
          </cell>
          <cell r="C12">
            <v>2.462363050170608</v>
          </cell>
          <cell r="D12">
            <v>2.4063649316698079</v>
          </cell>
          <cell r="E12">
            <v>2.4573618186840092</v>
          </cell>
          <cell r="F12">
            <v>2.5747217864467746</v>
          </cell>
          <cell r="G12">
            <v>2.3601253000461835</v>
          </cell>
          <cell r="H12">
            <v>2.4109440921078584</v>
          </cell>
          <cell r="I12">
            <v>2.3984644886460029</v>
          </cell>
          <cell r="J12">
            <v>2.3643075620620313</v>
          </cell>
          <cell r="K12">
            <v>2.3598248664384549</v>
          </cell>
          <cell r="L12">
            <v>2.4136341493821742</v>
          </cell>
          <cell r="M12">
            <v>2.477861253736787</v>
          </cell>
          <cell r="N12">
            <v>2.385045409965437</v>
          </cell>
          <cell r="O12">
            <v>2.4009611732800193</v>
          </cell>
          <cell r="P12">
            <v>2.462363050170608</v>
          </cell>
          <cell r="Q12">
            <v>2.4249377792938076</v>
          </cell>
          <cell r="R12">
            <v>2.43234338027486</v>
          </cell>
          <cell r="S12">
            <v>2.4694469352872153</v>
          </cell>
          <cell r="T12">
            <v>2.4436411234831135</v>
          </cell>
          <cell r="U12">
            <v>2.4326029881540654</v>
          </cell>
          <cell r="V12">
            <v>2.4191297703591395</v>
          </cell>
          <cell r="W12">
            <v>2.4042296702849333</v>
          </cell>
          <cell r="X12">
            <v>2.3976266332269032</v>
          </cell>
          <cell r="Y12">
            <v>2.3991094520981933</v>
          </cell>
          <cell r="Z12">
            <v>2.4012315279264276</v>
          </cell>
        </row>
        <row r="13">
          <cell r="B13" t="str">
            <v>Central</v>
          </cell>
          <cell r="C13">
            <v>3.0675701353636691</v>
          </cell>
          <cell r="D13">
            <v>2.9143087178638765</v>
          </cell>
          <cell r="E13">
            <v>3.0725716463465456</v>
          </cell>
          <cell r="F13">
            <v>3.0785150160344132</v>
          </cell>
          <cell r="G13">
            <v>2.9718914315855351</v>
          </cell>
          <cell r="H13">
            <v>2.866216771451902</v>
          </cell>
          <cell r="I13">
            <v>2.5556180888283251</v>
          </cell>
          <cell r="J13">
            <v>2.5183859845201324</v>
          </cell>
          <cell r="K13">
            <v>2.8894315315966157</v>
          </cell>
          <cell r="L13">
            <v>3.22428829300343</v>
          </cell>
          <cell r="M13">
            <v>3.4358704964322744</v>
          </cell>
          <cell r="N13">
            <v>3.1306493723714621</v>
          </cell>
          <cell r="O13">
            <v>2.905900204289122</v>
          </cell>
          <cell r="P13">
            <v>3.0675701353636691</v>
          </cell>
          <cell r="Q13">
            <v>2.9918454726644863</v>
          </cell>
          <cell r="R13">
            <v>3.0176690295034518</v>
          </cell>
          <cell r="S13">
            <v>3.0315223850691972</v>
          </cell>
          <cell r="T13">
            <v>3.0176675332158189</v>
          </cell>
          <cell r="U13">
            <v>2.9823875176694767</v>
          </cell>
          <cell r="V13">
            <v>2.8808644661230147</v>
          </cell>
          <cell r="W13">
            <v>2.8129262161902853</v>
          </cell>
          <cell r="X13">
            <v>2.8224696614361351</v>
          </cell>
          <cell r="Y13">
            <v>2.8595234245911278</v>
          </cell>
          <cell r="Z13">
            <v>2.8921434391169965</v>
          </cell>
        </row>
        <row r="14">
          <cell r="B14" t="str">
            <v>Central</v>
          </cell>
          <cell r="C14">
            <v>2.1000292835104344</v>
          </cell>
          <cell r="D14">
            <v>1.9313388003410379</v>
          </cell>
          <cell r="E14">
            <v>2.0363312985966893</v>
          </cell>
          <cell r="F14">
            <v>1.8900573908460618</v>
          </cell>
          <cell r="G14">
            <v>1.955614202720646</v>
          </cell>
          <cell r="H14">
            <v>1.9446487456218928</v>
          </cell>
          <cell r="I14">
            <v>1.8164241843539706</v>
          </cell>
          <cell r="J14">
            <v>1.8355708232052557</v>
          </cell>
          <cell r="K14">
            <v>2.0422706091742642</v>
          </cell>
          <cell r="L14">
            <v>1.9037319860186397</v>
          </cell>
          <cell r="M14">
            <v>1.884347042065897</v>
          </cell>
          <cell r="N14">
            <v>1.841990696248538</v>
          </cell>
          <cell r="O14">
            <v>1.9395591859847896</v>
          </cell>
          <cell r="P14">
            <v>2.1000292835104344</v>
          </cell>
          <cell r="Q14">
            <v>2.0243538490553568</v>
          </cell>
          <cell r="R14">
            <v>2.0291183706073475</v>
          </cell>
          <cell r="S14">
            <v>2.001020870906975</v>
          </cell>
          <cell r="T14">
            <v>1.994549526335607</v>
          </cell>
          <cell r="U14">
            <v>1.9875706559644923</v>
          </cell>
          <cell r="V14">
            <v>1.9656605548398232</v>
          </cell>
          <cell r="W14">
            <v>1.9504765878489687</v>
          </cell>
          <cell r="X14">
            <v>1.9574304987157458</v>
          </cell>
          <cell r="Y14">
            <v>1.9520123298096883</v>
          </cell>
          <cell r="Z14">
            <v>1.9465729754451062</v>
          </cell>
        </row>
        <row r="15">
          <cell r="B15" t="str">
            <v>Tecnologia</v>
          </cell>
          <cell r="C15"/>
          <cell r="D15"/>
          <cell r="E15"/>
          <cell r="F15"/>
          <cell r="G15"/>
          <cell r="H15">
            <v>3.6888728685704675</v>
          </cell>
          <cell r="I15">
            <v>2.7123558182709684</v>
          </cell>
          <cell r="J15">
            <v>2.5374963554444463</v>
          </cell>
          <cell r="K15"/>
          <cell r="L15"/>
          <cell r="M15"/>
          <cell r="N15"/>
          <cell r="O15">
            <v>2.7541261360815708</v>
          </cell>
          <cell r="P15"/>
          <cell r="Q15"/>
          <cell r="R15"/>
          <cell r="S15"/>
          <cell r="T15"/>
          <cell r="U15">
            <v>3.8470967382606296</v>
          </cell>
          <cell r="V15">
            <v>2.7927587252925354</v>
          </cell>
          <cell r="W15">
            <v>2.7541261360815708</v>
          </cell>
          <cell r="X15">
            <v>2.7541261360815708</v>
          </cell>
          <cell r="Y15">
            <v>2.7541261360815708</v>
          </cell>
          <cell r="Z15">
            <v>2.7541261360815708</v>
          </cell>
        </row>
        <row r="16">
          <cell r="B16" t="str">
            <v>Tecnologia</v>
          </cell>
          <cell r="C16">
            <v>4.0089582336693326</v>
          </cell>
          <cell r="D16">
            <v>3.9859299207278358</v>
          </cell>
          <cell r="E16">
            <v>3.507022236517769</v>
          </cell>
          <cell r="F16">
            <v>3.8373037515818029</v>
          </cell>
          <cell r="G16">
            <v>4.1379892923268873</v>
          </cell>
          <cell r="H16">
            <v>4.2532682498391683</v>
          </cell>
          <cell r="I16">
            <v>3.5064464813163556</v>
          </cell>
          <cell r="J16">
            <v>3.1355517948387757</v>
          </cell>
          <cell r="K16"/>
          <cell r="L16"/>
          <cell r="M16">
            <v>5.6530021074972421</v>
          </cell>
          <cell r="N16">
            <v>3.7330296462351069</v>
          </cell>
          <cell r="O16">
            <v>3.7483405200265705</v>
          </cell>
          <cell r="P16">
            <v>4.0089582336693326</v>
          </cell>
          <cell r="Q16">
            <v>4.0076966961001101</v>
          </cell>
          <cell r="R16">
            <v>3.6341711312290079</v>
          </cell>
          <cell r="S16">
            <v>3.6358157769518513</v>
          </cell>
          <cell r="T16">
            <v>3.6846966690768674</v>
          </cell>
          <cell r="U16">
            <v>3.7710619724837993</v>
          </cell>
          <cell r="V16">
            <v>3.7596146920167901</v>
          </cell>
          <cell r="W16">
            <v>3.7392068836529275</v>
          </cell>
          <cell r="X16">
            <v>3.7392068836529275</v>
          </cell>
          <cell r="Y16">
            <v>3.7392068836529275</v>
          </cell>
          <cell r="Z16">
            <v>3.7559822842240549</v>
          </cell>
        </row>
        <row r="17">
          <cell r="B17" t="str">
            <v>Tecnologia</v>
          </cell>
          <cell r="C17">
            <v>1.9402167176891985</v>
          </cell>
          <cell r="D17">
            <v>1.9462872234414366</v>
          </cell>
          <cell r="E17">
            <v>2.1754847979687932</v>
          </cell>
          <cell r="F17">
            <v>2.4494367328338318</v>
          </cell>
          <cell r="G17">
            <v>1.9569346254297222</v>
          </cell>
          <cell r="H17">
            <v>1.7996541017241638</v>
          </cell>
          <cell r="I17">
            <v>1.8327779633007319</v>
          </cell>
          <cell r="J17">
            <v>1.8242967569566662</v>
          </cell>
          <cell r="K17">
            <v>1.7870208953447548</v>
          </cell>
          <cell r="L17">
            <v>1.9080919448668718</v>
          </cell>
          <cell r="M17">
            <v>2.1172434266979652</v>
          </cell>
          <cell r="N17">
            <v>2.068752013227741</v>
          </cell>
          <cell r="O17">
            <v>1.9190040011968894</v>
          </cell>
          <cell r="P17">
            <v>1.9402167176891985</v>
          </cell>
          <cell r="Q17">
            <v>1.9440857639520195</v>
          </cell>
          <cell r="R17">
            <v>2.0059705600309599</v>
          </cell>
          <cell r="S17">
            <v>2.0556049015280502</v>
          </cell>
          <cell r="T17">
            <v>2.0284316868767482</v>
          </cell>
          <cell r="U17">
            <v>1.962583340635502</v>
          </cell>
          <cell r="V17">
            <v>1.9340877264391576</v>
          </cell>
          <cell r="W17">
            <v>1.9145561564302236</v>
          </cell>
          <cell r="X17">
            <v>1.8950331413412143</v>
          </cell>
          <cell r="Y17">
            <v>1.8964795241214893</v>
          </cell>
          <cell r="Z17">
            <v>1.9085647396727545</v>
          </cell>
        </row>
        <row r="18">
          <cell r="B18" t="str">
            <v>Tecnologia</v>
          </cell>
          <cell r="C18">
            <v>1.9337136795751142</v>
          </cell>
          <cell r="D18">
            <v>1.885110072057345</v>
          </cell>
          <cell r="E18">
            <v>1.7394872184351318</v>
          </cell>
          <cell r="F18">
            <v>2.0735766673724187</v>
          </cell>
          <cell r="G18">
            <v>1.9641807705659025</v>
          </cell>
          <cell r="H18">
            <v>1.8167370669386496</v>
          </cell>
          <cell r="I18">
            <v>1.7996038199225124</v>
          </cell>
          <cell r="J18">
            <v>1.7786933126223643</v>
          </cell>
          <cell r="K18">
            <v>1.7546762945314167</v>
          </cell>
          <cell r="L18">
            <v>1.8818720095961057</v>
          </cell>
          <cell r="M18">
            <v>1.8759297834237481</v>
          </cell>
          <cell r="N18">
            <v>1.8460696065961057</v>
          </cell>
          <cell r="O18">
            <v>1.860233926753909</v>
          </cell>
          <cell r="P18">
            <v>1.9337136795751142</v>
          </cell>
          <cell r="Q18">
            <v>1.9124608038017941</v>
          </cell>
          <cell r="R18">
            <v>1.8898717946570394</v>
          </cell>
          <cell r="S18">
            <v>1.9592295695235133</v>
          </cell>
          <cell r="T18">
            <v>1.9604308510675346</v>
          </cell>
          <cell r="U18">
            <v>1.9371086809943805</v>
          </cell>
          <cell r="V18">
            <v>1.9051134665849661</v>
          </cell>
          <cell r="W18">
            <v>1.8801101668619431</v>
          </cell>
          <cell r="X18">
            <v>1.8587809474476413</v>
          </cell>
          <cell r="Y18">
            <v>1.8601756783924654</v>
          </cell>
          <cell r="Z18">
            <v>1.8618602728291784</v>
          </cell>
        </row>
      </sheetData>
      <sheetData sheetId="27">
        <row r="8">
          <cell r="B8" t="str">
            <v>Illa</v>
          </cell>
          <cell r="C8">
            <v>3.0914217545514933</v>
          </cell>
          <cell r="D8">
            <v>2.9367615038437789</v>
          </cell>
          <cell r="E8">
            <v>3.0941330753386564</v>
          </cell>
          <cell r="F8">
            <v>3.0984827130896786</v>
          </cell>
          <cell r="G8">
            <v>2.9899160959893329</v>
          </cell>
          <cell r="H8">
            <v>2.8823176516308928</v>
          </cell>
          <cell r="I8">
            <v>2.6089321680191264</v>
          </cell>
          <cell r="J8">
            <v>2.5740579579371063</v>
          </cell>
          <cell r="K8">
            <v>2.9136003661428131</v>
          </cell>
          <cell r="L8">
            <v>3.253310495416498</v>
          </cell>
          <cell r="M8">
            <v>3.4750513277083068</v>
          </cell>
          <cell r="N8">
            <v>3.1761855589687595</v>
          </cell>
          <cell r="O8">
            <v>2.9398487068214512</v>
          </cell>
          <cell r="P8">
            <v>3.0914217545514933</v>
          </cell>
          <cell r="Q8">
            <v>3.0150032178233364</v>
          </cell>
          <cell r="R8">
            <v>3.04032848341916</v>
          </cell>
          <cell r="S8">
            <v>3.0535793714387536</v>
          </cell>
          <cell r="T8">
            <v>3.0387739744031279</v>
          </cell>
          <cell r="U8">
            <v>3.0022896646569111</v>
          </cell>
          <cell r="V8">
            <v>2.9097093316175351</v>
          </cell>
          <cell r="W8">
            <v>2.8474053947706626</v>
          </cell>
          <cell r="X8">
            <v>2.8556905923205931</v>
          </cell>
          <cell r="Y8">
            <v>2.8924484924630214</v>
          </cell>
          <cell r="Z8">
            <v>2.9254259750825149</v>
          </cell>
        </row>
        <row r="9">
          <cell r="B9" t="str">
            <v>Central</v>
          </cell>
          <cell r="C9">
            <v>4.0374162558853541</v>
          </cell>
          <cell r="D9">
            <v>4.0143952526651576</v>
          </cell>
          <cell r="E9">
            <v>3.5319826465822883</v>
          </cell>
          <cell r="F9">
            <v>3.8647283680085183</v>
          </cell>
          <cell r="G9">
            <v>7.2915084563494776</v>
          </cell>
          <cell r="H9">
            <v>4.1480548402892987</v>
          </cell>
          <cell r="I9">
            <v>3.0252012992029687</v>
          </cell>
          <cell r="J9">
            <v>2.8493879471821124</v>
          </cell>
          <cell r="M9">
            <v>4.6881596911897443</v>
          </cell>
          <cell r="N9">
            <v>3.7562735285000062</v>
          </cell>
          <cell r="O9">
            <v>3.1182317134873117</v>
          </cell>
          <cell r="P9">
            <v>4.0374162558853541</v>
          </cell>
          <cell r="Q9">
            <v>4.0361551694692297</v>
          </cell>
          <cell r="R9">
            <v>3.6600214398150799</v>
          </cell>
          <cell r="S9">
            <v>3.6616787767412506</v>
          </cell>
          <cell r="T9">
            <v>4.0150107155382644</v>
          </cell>
          <cell r="U9">
            <v>4.1020861500267554</v>
          </cell>
          <cell r="V9">
            <v>3.1471678580636651</v>
          </cell>
          <cell r="W9">
            <v>3.1038156666224621</v>
          </cell>
          <cell r="X9">
            <v>3.1038156666224621</v>
          </cell>
          <cell r="Y9">
            <v>3.1038156666224621</v>
          </cell>
          <cell r="Z9">
            <v>3.1045401203194762</v>
          </cell>
        </row>
        <row r="10">
          <cell r="B10" t="str">
            <v>Central</v>
          </cell>
          <cell r="C10">
            <v>2.0052837048423551</v>
          </cell>
          <cell r="D10">
            <v>1.9956114174257962</v>
          </cell>
          <cell r="E10">
            <v>2.1477583477430899</v>
          </cell>
          <cell r="F10">
            <v>2.2459182726362918</v>
          </cell>
          <cell r="G10">
            <v>2.0237557934394044</v>
          </cell>
          <cell r="H10">
            <v>1.8626357570459195</v>
          </cell>
          <cell r="I10">
            <v>1.8754034490032252</v>
          </cell>
          <cell r="J10">
            <v>1.8608794056515225</v>
          </cell>
          <cell r="K10">
            <v>1.8272322627062079</v>
          </cell>
          <cell r="L10">
            <v>1.9763143404081644</v>
          </cell>
          <cell r="M10">
            <v>2.0434480983703041</v>
          </cell>
          <cell r="N10">
            <v>2.0170854217689782</v>
          </cell>
          <cell r="O10">
            <v>1.9576448317781581</v>
          </cell>
          <cell r="P10">
            <v>2.0052837048423551</v>
          </cell>
          <cell r="Q10">
            <v>1.9999753347264908</v>
          </cell>
          <cell r="R10">
            <v>2.0313766758305407</v>
          </cell>
          <cell r="S10">
            <v>2.0830576907771499</v>
          </cell>
          <cell r="T10">
            <v>2.0676001183126691</v>
          </cell>
          <cell r="U10">
            <v>2.0196714957862274</v>
          </cell>
          <cell r="V10">
            <v>1.9870884672550857</v>
          </cell>
          <cell r="W10">
            <v>1.96348128383221</v>
          </cell>
          <cell r="X10">
            <v>1.9415394621774626</v>
          </cell>
          <cell r="Y10">
            <v>1.9446081380866844</v>
          </cell>
          <cell r="Z10">
            <v>1.9523177160599847</v>
          </cell>
        </row>
        <row r="11">
          <cell r="B11" t="str">
            <v>Central</v>
          </cell>
          <cell r="C11">
            <v>9.2921607017893049</v>
          </cell>
          <cell r="D11">
            <v>8.5988720754984289</v>
          </cell>
          <cell r="E11">
            <v>8.8474035372047108</v>
          </cell>
          <cell r="G11">
            <v>9.3755419472415458</v>
          </cell>
          <cell r="H11">
            <v>8.4669156139865063</v>
          </cell>
          <cell r="O11">
            <v>8.8618773837441775</v>
          </cell>
          <cell r="P11">
            <v>9.2921607017893049</v>
          </cell>
          <cell r="Q11">
            <v>8.8272451784599983</v>
          </cell>
          <cell r="R11">
            <v>8.8351166341253222</v>
          </cell>
          <cell r="S11">
            <v>8.8512463212933721</v>
          </cell>
          <cell r="T11">
            <v>8.9042019629701237</v>
          </cell>
          <cell r="U11">
            <v>8.8618773837441775</v>
          </cell>
          <cell r="V11">
            <v>8.8618773837441775</v>
          </cell>
          <cell r="W11">
            <v>8.8618773837441775</v>
          </cell>
          <cell r="X11">
            <v>8.8618773837441775</v>
          </cell>
          <cell r="Y11">
            <v>8.8618773837441775</v>
          </cell>
          <cell r="Z11">
            <v>8.8618773837441775</v>
          </cell>
        </row>
        <row r="12">
          <cell r="B12" t="str">
            <v>Central</v>
          </cell>
          <cell r="C12">
            <v>2.5461849321060561</v>
          </cell>
          <cell r="D12">
            <v>2.4635363235686336</v>
          </cell>
          <cell r="E12">
            <v>2.5503979449863459</v>
          </cell>
          <cell r="F12">
            <v>2.6363692166116408</v>
          </cell>
          <cell r="G12">
            <v>2.4339558343975827</v>
          </cell>
          <cell r="H12">
            <v>2.4667235214092913</v>
          </cell>
          <cell r="I12">
            <v>2.4573052998032039</v>
          </cell>
          <cell r="J12">
            <v>2.4314453780553307</v>
          </cell>
          <cell r="K12">
            <v>2.4285508877427122</v>
          </cell>
          <cell r="L12">
            <v>2.4886705245473109</v>
          </cell>
          <cell r="M12">
            <v>2.5464373224131358</v>
          </cell>
          <cell r="N12">
            <v>2.4880778445060243</v>
          </cell>
          <cell r="O12">
            <v>2.4673377533635286</v>
          </cell>
          <cell r="P12">
            <v>2.5461849321060561</v>
          </cell>
          <cell r="Q12">
            <v>2.4907655307148935</v>
          </cell>
          <cell r="R12">
            <v>2.5042767384974844</v>
          </cell>
          <cell r="S12">
            <v>2.538839554320151</v>
          </cell>
          <cell r="T12">
            <v>2.5141397312822367</v>
          </cell>
          <cell r="U12">
            <v>2.4980734686420507</v>
          </cell>
          <cell r="V12">
            <v>2.4819611480418646</v>
          </cell>
          <cell r="W12">
            <v>2.4682550707654083</v>
          </cell>
          <cell r="X12">
            <v>2.4623632006299672</v>
          </cell>
          <cell r="Y12">
            <v>2.4647913475698111</v>
          </cell>
          <cell r="Z12">
            <v>2.4669907903303248</v>
          </cell>
        </row>
        <row r="13">
          <cell r="B13" t="str">
            <v>Central</v>
          </cell>
          <cell r="C13">
            <v>3.0914217545514933</v>
          </cell>
          <cell r="D13">
            <v>2.9367615038437789</v>
          </cell>
          <cell r="E13">
            <v>3.0941330753386564</v>
          </cell>
          <cell r="F13">
            <v>3.0984827130896786</v>
          </cell>
          <cell r="G13">
            <v>2.9899160959893329</v>
          </cell>
          <cell r="H13">
            <v>2.8823176516308928</v>
          </cell>
          <cell r="I13">
            <v>2.6089321680191264</v>
          </cell>
          <cell r="J13">
            <v>2.5740579579371063</v>
          </cell>
          <cell r="K13">
            <v>2.9136003661428131</v>
          </cell>
          <cell r="L13">
            <v>3.253310495416498</v>
          </cell>
          <cell r="M13">
            <v>3.4750513277083068</v>
          </cell>
          <cell r="N13">
            <v>3.1761855589687595</v>
          </cell>
          <cell r="O13">
            <v>2.9398487068214512</v>
          </cell>
          <cell r="P13">
            <v>3.0914217545514933</v>
          </cell>
          <cell r="Q13">
            <v>3.0150032178233364</v>
          </cell>
          <cell r="R13">
            <v>3.04032848341916</v>
          </cell>
          <cell r="S13">
            <v>3.0535793714387536</v>
          </cell>
          <cell r="T13">
            <v>3.0387739744031279</v>
          </cell>
          <cell r="U13">
            <v>3.0022896646569111</v>
          </cell>
          <cell r="V13">
            <v>2.9097093316175351</v>
          </cell>
          <cell r="W13">
            <v>2.8474053947706626</v>
          </cell>
          <cell r="X13">
            <v>2.8556905923205931</v>
          </cell>
          <cell r="Y13">
            <v>2.8924484924630214</v>
          </cell>
          <cell r="Z13">
            <v>2.9254259750825149</v>
          </cell>
        </row>
        <row r="14">
          <cell r="B14" t="str">
            <v>Central</v>
          </cell>
          <cell r="C14">
            <v>2.1453630227900438</v>
          </cell>
          <cell r="D14">
            <v>1.9768914643198587</v>
          </cell>
          <cell r="E14">
            <v>2.0871887631661168</v>
          </cell>
          <cell r="F14">
            <v>1.9397438792730162</v>
          </cell>
          <cell r="G14">
            <v>1.9970155386358333</v>
          </cell>
          <cell r="H14">
            <v>1.9841898160618201</v>
          </cell>
          <cell r="I14">
            <v>1.8615753005085705</v>
          </cell>
          <cell r="J14">
            <v>1.8843901027740066</v>
          </cell>
          <cell r="K14">
            <v>2.0953965006751627</v>
          </cell>
          <cell r="L14">
            <v>1.9521802925551466</v>
          </cell>
          <cell r="M14">
            <v>1.9307974105161678</v>
          </cell>
          <cell r="N14">
            <v>1.8820623834133754</v>
          </cell>
          <cell r="O14">
            <v>1.9860462499720306</v>
          </cell>
          <cell r="P14">
            <v>2.1453630227900438</v>
          </cell>
          <cell r="Q14">
            <v>2.0698672493755224</v>
          </cell>
          <cell r="R14">
            <v>2.0767474929014189</v>
          </cell>
          <cell r="S14">
            <v>2.0491263193180842</v>
          </cell>
          <cell r="T14">
            <v>2.0416816159068847</v>
          </cell>
          <cell r="U14">
            <v>2.0336187653163322</v>
          </cell>
          <cell r="V14">
            <v>2.0116254911883655</v>
          </cell>
          <cell r="W14">
            <v>1.9968157409526042</v>
          </cell>
          <cell r="X14">
            <v>2.0042686107102714</v>
          </cell>
          <cell r="Y14">
            <v>1.9990199189918032</v>
          </cell>
          <cell r="Z14">
            <v>1.993538572697543</v>
          </cell>
        </row>
        <row r="15">
          <cell r="B15" t="str">
            <v>Tecnologia</v>
          </cell>
          <cell r="H15">
            <v>4.1339185476798495</v>
          </cell>
          <cell r="I15">
            <v>3.0240079363609653</v>
          </cell>
          <cell r="J15">
            <v>2.8464094750905859</v>
          </cell>
          <cell r="O15">
            <v>3.0743618792538894</v>
          </cell>
          <cell r="U15">
            <v>4.3112314052658895</v>
          </cell>
          <cell r="V15">
            <v>3.1147805400035637</v>
          </cell>
          <cell r="W15">
            <v>3.0743618792538894</v>
          </cell>
          <cell r="X15">
            <v>3.0743618792538894</v>
          </cell>
          <cell r="Y15">
            <v>3.0743618792538894</v>
          </cell>
          <cell r="Z15">
            <v>3.0743618792538894</v>
          </cell>
        </row>
        <row r="16">
          <cell r="B16" t="str">
            <v>Tecnologia</v>
          </cell>
          <cell r="C16">
            <v>4.0374162558853541</v>
          </cell>
          <cell r="D16">
            <v>4.0143952526651576</v>
          </cell>
          <cell r="E16">
            <v>3.5319826465822883</v>
          </cell>
          <cell r="F16">
            <v>3.8647283680085183</v>
          </cell>
          <cell r="G16">
            <v>4.1673040104812511</v>
          </cell>
          <cell r="H16">
            <v>4.2834228271736334</v>
          </cell>
          <cell r="I16">
            <v>3.5311885232842251</v>
          </cell>
          <cell r="J16">
            <v>3.1576603920172617</v>
          </cell>
          <cell r="M16">
            <v>4.6881596911897443</v>
          </cell>
          <cell r="N16">
            <v>3.7562735285000062</v>
          </cell>
          <cell r="O16">
            <v>3.7691485191540379</v>
          </cell>
          <cell r="P16">
            <v>4.0374162558853541</v>
          </cell>
          <cell r="Q16">
            <v>4.0361551694692297</v>
          </cell>
          <cell r="R16">
            <v>3.6600214398150799</v>
          </cell>
          <cell r="S16">
            <v>3.6616787767412506</v>
          </cell>
          <cell r="T16">
            <v>3.7108969384488617</v>
          </cell>
          <cell r="U16">
            <v>3.7978644210698196</v>
          </cell>
          <cell r="V16">
            <v>3.7863274456863172</v>
          </cell>
          <cell r="W16">
            <v>3.7657680033013259</v>
          </cell>
          <cell r="X16">
            <v>3.7657680033013259</v>
          </cell>
          <cell r="Y16">
            <v>3.7657680033013259</v>
          </cell>
          <cell r="Z16">
            <v>3.7755680542163637</v>
          </cell>
        </row>
        <row r="17">
          <cell r="B17" t="str">
            <v>Tecnologia</v>
          </cell>
          <cell r="C17">
            <v>1.9990157572681642</v>
          </cell>
          <cell r="D17">
            <v>2.0155664545430496</v>
          </cell>
          <cell r="E17">
            <v>2.2639172119896127</v>
          </cell>
          <cell r="F17">
            <v>2.5563312942429754</v>
          </cell>
          <cell r="G17">
            <v>2.0215202455374257</v>
          </cell>
          <cell r="H17">
            <v>1.8515000435337403</v>
          </cell>
          <cell r="I17">
            <v>1.8881017110865426</v>
          </cell>
          <cell r="J17">
            <v>1.8815583495500952</v>
          </cell>
          <cell r="K17">
            <v>1.841875395211553</v>
          </cell>
          <cell r="L17">
            <v>1.9781867171222423</v>
          </cell>
          <cell r="M17">
            <v>2.1825139516488896</v>
          </cell>
          <cell r="N17">
            <v>2.1467180022055836</v>
          </cell>
          <cell r="O17">
            <v>1.9823034002616073</v>
          </cell>
          <cell r="P17">
            <v>1.9990157572681642</v>
          </cell>
          <cell r="Q17">
            <v>2.0095447643487732</v>
          </cell>
          <cell r="R17">
            <v>2.0772387143278044</v>
          </cell>
          <cell r="S17">
            <v>2.1304900074078685</v>
          </cell>
          <cell r="T17">
            <v>2.1004083165853098</v>
          </cell>
          <cell r="U17">
            <v>2.0284353972084186</v>
          </cell>
          <cell r="V17">
            <v>1.9975499973007536</v>
          </cell>
          <cell r="W17">
            <v>1.9768919215699867</v>
          </cell>
          <cell r="X17">
            <v>1.9561920519694251</v>
          </cell>
          <cell r="Y17">
            <v>1.9586188352537477</v>
          </cell>
          <cell r="Z17">
            <v>1.9708972361147266</v>
          </cell>
        </row>
        <row r="18">
          <cell r="B18" t="str">
            <v>Tecnologia</v>
          </cell>
          <cell r="C18">
            <v>2.0104532979220178</v>
          </cell>
          <cell r="D18">
            <v>1.9586020659590535</v>
          </cell>
          <cell r="E18">
            <v>1.7930900256784807</v>
          </cell>
          <cell r="F18">
            <v>2.1494921121937343</v>
          </cell>
          <cell r="G18">
            <v>2.0265504660665994</v>
          </cell>
          <cell r="H18">
            <v>1.8885158135007709</v>
          </cell>
          <cell r="I18">
            <v>1.8600760207616414</v>
          </cell>
          <cell r="J18">
            <v>1.8376945544138843</v>
          </cell>
          <cell r="K18">
            <v>1.8111346099811347</v>
          </cell>
          <cell r="L18">
            <v>1.9718432559465748</v>
          </cell>
          <cell r="M18">
            <v>1.9557939037202272</v>
          </cell>
          <cell r="N18">
            <v>1.9210067241531872</v>
          </cell>
          <cell r="O18">
            <v>1.9287348368152963</v>
          </cell>
          <cell r="P18">
            <v>2.0104532979220178</v>
          </cell>
          <cell r="Q18">
            <v>1.9877717466582525</v>
          </cell>
          <cell r="R18">
            <v>1.9621643892075609</v>
          </cell>
          <cell r="S18">
            <v>2.0329596529953933</v>
          </cell>
          <cell r="T18">
            <v>2.0313979275353398</v>
          </cell>
          <cell r="U18">
            <v>2.0082693845276132</v>
          </cell>
          <cell r="V18">
            <v>1.9737069938760972</v>
          </cell>
          <cell r="W18">
            <v>1.9467473788331688</v>
          </cell>
          <cell r="X18">
            <v>1.9236267527395023</v>
          </cell>
          <cell r="Y18">
            <v>1.926505318673059</v>
          </cell>
          <cell r="Z18">
            <v>1.9296185966379809</v>
          </cell>
        </row>
      </sheetData>
      <sheetData sheetId="28">
        <row r="8">
          <cell r="B8" t="str">
            <v>Illa</v>
          </cell>
          <cell r="C8">
            <v>72</v>
          </cell>
          <cell r="D8">
            <v>79</v>
          </cell>
          <cell r="E8">
            <v>76</v>
          </cell>
          <cell r="F8">
            <v>65</v>
          </cell>
          <cell r="G8">
            <v>74</v>
          </cell>
          <cell r="H8">
            <v>82</v>
          </cell>
          <cell r="I8">
            <v>74</v>
          </cell>
          <cell r="J8">
            <v>82</v>
          </cell>
          <cell r="K8">
            <v>72</v>
          </cell>
          <cell r="L8">
            <v>47</v>
          </cell>
          <cell r="M8">
            <v>37</v>
          </cell>
          <cell r="N8">
            <v>63</v>
          </cell>
          <cell r="O8">
            <v>823</v>
          </cell>
          <cell r="P8">
            <v>72</v>
          </cell>
          <cell r="Q8">
            <v>151</v>
          </cell>
          <cell r="R8">
            <v>227</v>
          </cell>
          <cell r="S8">
            <v>292</v>
          </cell>
          <cell r="T8">
            <v>366</v>
          </cell>
          <cell r="U8">
            <v>448</v>
          </cell>
          <cell r="V8">
            <v>522</v>
          </cell>
          <cell r="W8">
            <v>604</v>
          </cell>
          <cell r="X8">
            <v>676</v>
          </cell>
          <cell r="Y8">
            <v>723</v>
          </cell>
          <cell r="Z8">
            <v>760</v>
          </cell>
        </row>
        <row r="9">
          <cell r="B9" t="str">
            <v>Central</v>
          </cell>
          <cell r="C9">
            <v>9</v>
          </cell>
          <cell r="D9">
            <v>2</v>
          </cell>
          <cell r="E9">
            <v>17</v>
          </cell>
          <cell r="F9">
            <v>1</v>
          </cell>
          <cell r="G9">
            <v>3</v>
          </cell>
          <cell r="H9">
            <v>7</v>
          </cell>
          <cell r="I9">
            <v>4</v>
          </cell>
          <cell r="J9">
            <v>2</v>
          </cell>
          <cell r="K9">
            <v>0</v>
          </cell>
          <cell r="L9">
            <v>0</v>
          </cell>
          <cell r="M9">
            <v>3</v>
          </cell>
          <cell r="N9">
            <v>19</v>
          </cell>
          <cell r="O9">
            <v>67</v>
          </cell>
          <cell r="P9">
            <v>9</v>
          </cell>
          <cell r="Q9">
            <v>11</v>
          </cell>
          <cell r="R9">
            <v>28</v>
          </cell>
          <cell r="S9">
            <v>29</v>
          </cell>
          <cell r="T9">
            <v>32</v>
          </cell>
          <cell r="U9">
            <v>39</v>
          </cell>
          <cell r="V9">
            <v>43</v>
          </cell>
          <cell r="W9">
            <v>45</v>
          </cell>
          <cell r="X9">
            <v>45</v>
          </cell>
          <cell r="Y9">
            <v>45</v>
          </cell>
          <cell r="Z9">
            <v>48</v>
          </cell>
        </row>
        <row r="10">
          <cell r="B10" t="str">
            <v>Central</v>
          </cell>
          <cell r="C10">
            <v>16</v>
          </cell>
          <cell r="D10">
            <v>27</v>
          </cell>
          <cell r="E10">
            <v>21</v>
          </cell>
          <cell r="F10">
            <v>42</v>
          </cell>
          <cell r="G10">
            <v>11</v>
          </cell>
          <cell r="H10">
            <v>6</v>
          </cell>
          <cell r="I10">
            <v>6</v>
          </cell>
          <cell r="J10">
            <v>0</v>
          </cell>
          <cell r="K10">
            <v>0</v>
          </cell>
          <cell r="L10">
            <v>19</v>
          </cell>
          <cell r="M10">
            <v>3</v>
          </cell>
          <cell r="N10">
            <v>4</v>
          </cell>
          <cell r="O10">
            <v>155</v>
          </cell>
          <cell r="P10">
            <v>16</v>
          </cell>
          <cell r="Q10">
            <v>43</v>
          </cell>
          <cell r="R10">
            <v>64</v>
          </cell>
          <cell r="S10">
            <v>106</v>
          </cell>
          <cell r="T10">
            <v>117</v>
          </cell>
          <cell r="U10">
            <v>123</v>
          </cell>
          <cell r="V10">
            <v>129</v>
          </cell>
          <cell r="W10">
            <v>129</v>
          </cell>
          <cell r="X10">
            <v>129</v>
          </cell>
          <cell r="Y10">
            <v>148</v>
          </cell>
          <cell r="Z10">
            <v>151</v>
          </cell>
        </row>
        <row r="11">
          <cell r="B11" t="str">
            <v>Central</v>
          </cell>
          <cell r="C11">
            <v>5</v>
          </cell>
          <cell r="D11">
            <v>9</v>
          </cell>
          <cell r="E11">
            <v>9</v>
          </cell>
          <cell r="F11">
            <v>0</v>
          </cell>
          <cell r="G11">
            <v>11</v>
          </cell>
          <cell r="H11">
            <v>8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42</v>
          </cell>
          <cell r="P11">
            <v>5</v>
          </cell>
          <cell r="Q11">
            <v>14</v>
          </cell>
          <cell r="R11">
            <v>23</v>
          </cell>
          <cell r="S11">
            <v>23</v>
          </cell>
          <cell r="T11">
            <v>34</v>
          </cell>
          <cell r="U11">
            <v>42</v>
          </cell>
          <cell r="V11">
            <v>42</v>
          </cell>
          <cell r="W11">
            <v>42</v>
          </cell>
          <cell r="X11">
            <v>42</v>
          </cell>
          <cell r="Y11">
            <v>42</v>
          </cell>
          <cell r="Z11">
            <v>42</v>
          </cell>
        </row>
        <row r="12">
          <cell r="B12" t="str">
            <v>Central</v>
          </cell>
          <cell r="C12">
            <v>78</v>
          </cell>
          <cell r="D12">
            <v>111</v>
          </cell>
          <cell r="E12">
            <v>86</v>
          </cell>
          <cell r="F12">
            <v>96</v>
          </cell>
          <cell r="G12">
            <v>148</v>
          </cell>
          <cell r="H12">
            <v>161</v>
          </cell>
          <cell r="I12">
            <v>149</v>
          </cell>
          <cell r="J12">
            <v>188</v>
          </cell>
          <cell r="K12">
            <v>205</v>
          </cell>
          <cell r="L12">
            <v>177</v>
          </cell>
          <cell r="M12">
            <v>94</v>
          </cell>
          <cell r="N12">
            <v>75</v>
          </cell>
          <cell r="O12">
            <v>1568</v>
          </cell>
          <cell r="P12">
            <v>78</v>
          </cell>
          <cell r="Q12">
            <v>189</v>
          </cell>
          <cell r="R12">
            <v>275</v>
          </cell>
          <cell r="S12">
            <v>371</v>
          </cell>
          <cell r="T12">
            <v>519</v>
          </cell>
          <cell r="U12">
            <v>680</v>
          </cell>
          <cell r="V12">
            <v>829</v>
          </cell>
          <cell r="W12">
            <v>1017</v>
          </cell>
          <cell r="X12">
            <v>1222</v>
          </cell>
          <cell r="Y12">
            <v>1399</v>
          </cell>
          <cell r="Z12">
            <v>1493</v>
          </cell>
        </row>
        <row r="13">
          <cell r="B13" t="str">
            <v>Central</v>
          </cell>
          <cell r="C13">
            <v>72</v>
          </cell>
          <cell r="D13">
            <v>79</v>
          </cell>
          <cell r="E13">
            <v>76</v>
          </cell>
          <cell r="F13">
            <v>65</v>
          </cell>
          <cell r="G13">
            <v>74</v>
          </cell>
          <cell r="H13">
            <v>82</v>
          </cell>
          <cell r="I13">
            <v>74</v>
          </cell>
          <cell r="J13">
            <v>82</v>
          </cell>
          <cell r="K13">
            <v>72</v>
          </cell>
          <cell r="L13">
            <v>47</v>
          </cell>
          <cell r="M13">
            <v>37</v>
          </cell>
          <cell r="N13">
            <v>63</v>
          </cell>
          <cell r="O13">
            <v>823</v>
          </cell>
          <cell r="P13">
            <v>72</v>
          </cell>
          <cell r="Q13">
            <v>151</v>
          </cell>
          <cell r="R13">
            <v>227</v>
          </cell>
          <cell r="S13">
            <v>292</v>
          </cell>
          <cell r="T13">
            <v>366</v>
          </cell>
          <cell r="U13">
            <v>448</v>
          </cell>
          <cell r="V13">
            <v>522</v>
          </cell>
          <cell r="W13">
            <v>604</v>
          </cell>
          <cell r="X13">
            <v>676</v>
          </cell>
          <cell r="Y13">
            <v>723</v>
          </cell>
          <cell r="Z13">
            <v>760</v>
          </cell>
        </row>
        <row r="14">
          <cell r="B14" t="str">
            <v>Central</v>
          </cell>
          <cell r="C14">
            <v>92</v>
          </cell>
          <cell r="D14">
            <v>23</v>
          </cell>
          <cell r="E14">
            <v>41</v>
          </cell>
          <cell r="F14">
            <v>7</v>
          </cell>
          <cell r="G14">
            <v>31</v>
          </cell>
          <cell r="H14">
            <v>24</v>
          </cell>
          <cell r="I14">
            <v>33</v>
          </cell>
          <cell r="J14">
            <v>28</v>
          </cell>
          <cell r="K14">
            <v>58</v>
          </cell>
          <cell r="L14">
            <v>38</v>
          </cell>
          <cell r="M14">
            <v>48</v>
          </cell>
          <cell r="N14">
            <v>16</v>
          </cell>
          <cell r="O14">
            <v>439</v>
          </cell>
          <cell r="P14">
            <v>92</v>
          </cell>
          <cell r="Q14">
            <v>115</v>
          </cell>
          <cell r="R14">
            <v>156</v>
          </cell>
          <cell r="S14">
            <v>163</v>
          </cell>
          <cell r="T14">
            <v>194</v>
          </cell>
          <cell r="U14">
            <v>218</v>
          </cell>
          <cell r="V14">
            <v>251</v>
          </cell>
          <cell r="W14">
            <v>279</v>
          </cell>
          <cell r="X14">
            <v>337</v>
          </cell>
          <cell r="Y14">
            <v>375</v>
          </cell>
          <cell r="Z14">
            <v>423</v>
          </cell>
        </row>
        <row r="15">
          <cell r="B15" t="str">
            <v>Tecnologia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2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4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3</v>
          </cell>
          <cell r="W15">
            <v>4</v>
          </cell>
          <cell r="X15">
            <v>4</v>
          </cell>
          <cell r="Y15">
            <v>4</v>
          </cell>
          <cell r="Z15">
            <v>4</v>
          </cell>
        </row>
        <row r="16">
          <cell r="B16" t="str">
            <v>Tecnologia</v>
          </cell>
          <cell r="C16">
            <v>9</v>
          </cell>
          <cell r="D16">
            <v>2</v>
          </cell>
          <cell r="E16">
            <v>17</v>
          </cell>
          <cell r="F16">
            <v>1</v>
          </cell>
          <cell r="G16">
            <v>3</v>
          </cell>
          <cell r="H16">
            <v>6</v>
          </cell>
          <cell r="I16">
            <v>2</v>
          </cell>
          <cell r="J16">
            <v>1</v>
          </cell>
          <cell r="K16">
            <v>0</v>
          </cell>
          <cell r="L16">
            <v>0</v>
          </cell>
          <cell r="M16">
            <v>3</v>
          </cell>
          <cell r="N16">
            <v>19</v>
          </cell>
          <cell r="O16">
            <v>63</v>
          </cell>
          <cell r="P16">
            <v>9</v>
          </cell>
          <cell r="Q16">
            <v>11</v>
          </cell>
          <cell r="R16">
            <v>28</v>
          </cell>
          <cell r="S16">
            <v>29</v>
          </cell>
          <cell r="T16">
            <v>32</v>
          </cell>
          <cell r="U16">
            <v>38</v>
          </cell>
          <cell r="V16">
            <v>40</v>
          </cell>
          <cell r="W16">
            <v>41</v>
          </cell>
          <cell r="X16">
            <v>41</v>
          </cell>
          <cell r="Y16">
            <v>41</v>
          </cell>
          <cell r="Z16">
            <v>44</v>
          </cell>
        </row>
        <row r="17">
          <cell r="B17" t="str">
            <v>Tecnologia</v>
          </cell>
          <cell r="C17">
            <v>6</v>
          </cell>
          <cell r="D17">
            <v>3</v>
          </cell>
          <cell r="E17">
            <v>21</v>
          </cell>
          <cell r="F17">
            <v>36</v>
          </cell>
          <cell r="G17">
            <v>11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3</v>
          </cell>
          <cell r="M17">
            <v>3</v>
          </cell>
          <cell r="N17">
            <v>3</v>
          </cell>
          <cell r="O17">
            <v>86</v>
          </cell>
          <cell r="P17">
            <v>6</v>
          </cell>
          <cell r="Q17">
            <v>9</v>
          </cell>
          <cell r="R17">
            <v>30</v>
          </cell>
          <cell r="S17">
            <v>66</v>
          </cell>
          <cell r="T17">
            <v>77</v>
          </cell>
          <cell r="U17">
            <v>77</v>
          </cell>
          <cell r="V17">
            <v>77</v>
          </cell>
          <cell r="W17">
            <v>77</v>
          </cell>
          <cell r="X17">
            <v>77</v>
          </cell>
          <cell r="Y17">
            <v>80</v>
          </cell>
          <cell r="Z17">
            <v>83</v>
          </cell>
        </row>
        <row r="18">
          <cell r="B18" t="str">
            <v>Tecnologia</v>
          </cell>
          <cell r="C18">
            <v>10</v>
          </cell>
          <cell r="D18">
            <v>24</v>
          </cell>
          <cell r="E18">
            <v>0</v>
          </cell>
          <cell r="F18">
            <v>6</v>
          </cell>
          <cell r="G18">
            <v>0</v>
          </cell>
          <cell r="H18">
            <v>6</v>
          </cell>
          <cell r="I18">
            <v>6</v>
          </cell>
          <cell r="J18">
            <v>0</v>
          </cell>
          <cell r="K18">
            <v>0</v>
          </cell>
          <cell r="L18">
            <v>16</v>
          </cell>
          <cell r="M18">
            <v>0</v>
          </cell>
          <cell r="N18">
            <v>1</v>
          </cell>
          <cell r="O18">
            <v>69</v>
          </cell>
          <cell r="P18">
            <v>10</v>
          </cell>
          <cell r="Q18">
            <v>34</v>
          </cell>
          <cell r="R18">
            <v>34</v>
          </cell>
          <cell r="S18">
            <v>40</v>
          </cell>
          <cell r="T18">
            <v>40</v>
          </cell>
          <cell r="U18">
            <v>46</v>
          </cell>
          <cell r="V18">
            <v>52</v>
          </cell>
          <cell r="W18">
            <v>52</v>
          </cell>
          <cell r="X18">
            <v>52</v>
          </cell>
          <cell r="Y18">
            <v>68</v>
          </cell>
          <cell r="Z18">
            <v>68</v>
          </cell>
        </row>
      </sheetData>
      <sheetData sheetId="29">
        <row r="8">
          <cell r="B8" t="str">
            <v>Illa</v>
          </cell>
          <cell r="C8">
            <v>3</v>
          </cell>
          <cell r="D8">
            <v>3</v>
          </cell>
          <cell r="E8">
            <v>3</v>
          </cell>
          <cell r="F8">
            <v>1</v>
          </cell>
          <cell r="G8">
            <v>1</v>
          </cell>
          <cell r="H8">
            <v>10</v>
          </cell>
          <cell r="I8">
            <v>3</v>
          </cell>
          <cell r="J8">
            <v>0</v>
          </cell>
          <cell r="K8">
            <v>0</v>
          </cell>
          <cell r="L8">
            <v>3</v>
          </cell>
          <cell r="M8">
            <v>4</v>
          </cell>
          <cell r="N8">
            <v>5</v>
          </cell>
          <cell r="O8">
            <v>36</v>
          </cell>
          <cell r="P8">
            <v>3</v>
          </cell>
          <cell r="Q8">
            <v>6</v>
          </cell>
          <cell r="R8">
            <v>9</v>
          </cell>
          <cell r="S8">
            <v>10</v>
          </cell>
          <cell r="T8">
            <v>11</v>
          </cell>
          <cell r="U8">
            <v>21</v>
          </cell>
          <cell r="V8">
            <v>24</v>
          </cell>
          <cell r="W8">
            <v>24</v>
          </cell>
          <cell r="X8">
            <v>24</v>
          </cell>
          <cell r="Y8">
            <v>27</v>
          </cell>
          <cell r="Z8">
            <v>31</v>
          </cell>
        </row>
        <row r="9">
          <cell r="B9" t="str">
            <v>Central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B10" t="str">
            <v>Central</v>
          </cell>
          <cell r="C10">
            <v>1</v>
          </cell>
          <cell r="D10">
            <v>2</v>
          </cell>
          <cell r="E10">
            <v>0</v>
          </cell>
          <cell r="F10">
            <v>0</v>
          </cell>
          <cell r="G10">
            <v>0</v>
          </cell>
          <cell r="H10">
            <v>3</v>
          </cell>
          <cell r="I10">
            <v>4</v>
          </cell>
          <cell r="J10">
            <v>0</v>
          </cell>
          <cell r="K10">
            <v>0</v>
          </cell>
          <cell r="L10">
            <v>6</v>
          </cell>
          <cell r="M10">
            <v>0</v>
          </cell>
          <cell r="N10">
            <v>3</v>
          </cell>
          <cell r="O10">
            <v>19</v>
          </cell>
          <cell r="P10">
            <v>1</v>
          </cell>
          <cell r="Q10">
            <v>3</v>
          </cell>
          <cell r="R10">
            <v>3</v>
          </cell>
          <cell r="S10">
            <v>3</v>
          </cell>
          <cell r="T10">
            <v>3</v>
          </cell>
          <cell r="U10">
            <v>6</v>
          </cell>
          <cell r="V10">
            <v>10</v>
          </cell>
          <cell r="W10">
            <v>10</v>
          </cell>
          <cell r="X10">
            <v>10</v>
          </cell>
          <cell r="Y10">
            <v>16</v>
          </cell>
          <cell r="Z10">
            <v>16</v>
          </cell>
        </row>
        <row r="11">
          <cell r="B11" t="str">
            <v>Central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B12" t="str">
            <v>Central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</v>
          </cell>
          <cell r="J12">
            <v>6</v>
          </cell>
          <cell r="K12">
            <v>6</v>
          </cell>
          <cell r="L12">
            <v>2</v>
          </cell>
          <cell r="M12">
            <v>0</v>
          </cell>
          <cell r="N12">
            <v>0</v>
          </cell>
          <cell r="O12">
            <v>16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2</v>
          </cell>
          <cell r="W12">
            <v>8</v>
          </cell>
          <cell r="X12">
            <v>14</v>
          </cell>
          <cell r="Y12">
            <v>16</v>
          </cell>
          <cell r="Z12">
            <v>16</v>
          </cell>
        </row>
        <row r="13">
          <cell r="B13" t="str">
            <v>Central</v>
          </cell>
          <cell r="C13">
            <v>3</v>
          </cell>
          <cell r="D13">
            <v>3</v>
          </cell>
          <cell r="E13">
            <v>3</v>
          </cell>
          <cell r="F13">
            <v>1</v>
          </cell>
          <cell r="G13">
            <v>1</v>
          </cell>
          <cell r="H13">
            <v>10</v>
          </cell>
          <cell r="I13">
            <v>3</v>
          </cell>
          <cell r="J13">
            <v>0</v>
          </cell>
          <cell r="K13">
            <v>0</v>
          </cell>
          <cell r="L13">
            <v>3</v>
          </cell>
          <cell r="M13">
            <v>4</v>
          </cell>
          <cell r="N13">
            <v>5</v>
          </cell>
          <cell r="O13">
            <v>36</v>
          </cell>
          <cell r="P13">
            <v>3</v>
          </cell>
          <cell r="Q13">
            <v>6</v>
          </cell>
          <cell r="R13">
            <v>9</v>
          </cell>
          <cell r="S13">
            <v>10</v>
          </cell>
          <cell r="T13">
            <v>11</v>
          </cell>
          <cell r="U13">
            <v>21</v>
          </cell>
          <cell r="V13">
            <v>24</v>
          </cell>
          <cell r="W13">
            <v>24</v>
          </cell>
          <cell r="X13">
            <v>24</v>
          </cell>
          <cell r="Y13">
            <v>27</v>
          </cell>
          <cell r="Z13">
            <v>31</v>
          </cell>
        </row>
        <row r="14">
          <cell r="B14" t="str">
            <v>Central</v>
          </cell>
          <cell r="C14">
            <v>2</v>
          </cell>
          <cell r="D14">
            <v>3</v>
          </cell>
          <cell r="E14">
            <v>5</v>
          </cell>
          <cell r="F14">
            <v>0</v>
          </cell>
          <cell r="G14">
            <v>3</v>
          </cell>
          <cell r="H14">
            <v>3</v>
          </cell>
          <cell r="I14">
            <v>3</v>
          </cell>
          <cell r="J14">
            <v>1</v>
          </cell>
          <cell r="K14">
            <v>3</v>
          </cell>
          <cell r="L14">
            <v>0</v>
          </cell>
          <cell r="M14">
            <v>0</v>
          </cell>
          <cell r="N14">
            <v>3</v>
          </cell>
          <cell r="O14">
            <v>26</v>
          </cell>
          <cell r="P14">
            <v>2</v>
          </cell>
          <cell r="Q14">
            <v>5</v>
          </cell>
          <cell r="R14">
            <v>10</v>
          </cell>
          <cell r="S14">
            <v>10</v>
          </cell>
          <cell r="T14">
            <v>13</v>
          </cell>
          <cell r="U14">
            <v>16</v>
          </cell>
          <cell r="V14">
            <v>19</v>
          </cell>
          <cell r="W14">
            <v>20</v>
          </cell>
          <cell r="X14">
            <v>23</v>
          </cell>
          <cell r="Y14">
            <v>23</v>
          </cell>
          <cell r="Z14">
            <v>23</v>
          </cell>
        </row>
        <row r="15">
          <cell r="B15" t="str">
            <v>Tecnologia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 t="str">
            <v>Tecnologia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B17" t="str">
            <v>Tecnologia</v>
          </cell>
          <cell r="C17">
            <v>1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</v>
          </cell>
          <cell r="M17">
            <v>0</v>
          </cell>
          <cell r="N17">
            <v>3</v>
          </cell>
          <cell r="O17">
            <v>7</v>
          </cell>
          <cell r="P17">
            <v>1</v>
          </cell>
          <cell r="Q17">
            <v>2</v>
          </cell>
          <cell r="R17">
            <v>2</v>
          </cell>
          <cell r="S17">
            <v>2</v>
          </cell>
          <cell r="T17">
            <v>2</v>
          </cell>
          <cell r="U17">
            <v>2</v>
          </cell>
          <cell r="V17">
            <v>2</v>
          </cell>
          <cell r="W17">
            <v>2</v>
          </cell>
          <cell r="X17">
            <v>2</v>
          </cell>
          <cell r="Y17">
            <v>4</v>
          </cell>
          <cell r="Z17">
            <v>4</v>
          </cell>
        </row>
        <row r="18">
          <cell r="B18" t="str">
            <v>Tecnologia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3</v>
          </cell>
          <cell r="I18">
            <v>4</v>
          </cell>
          <cell r="J18">
            <v>0</v>
          </cell>
          <cell r="K18">
            <v>0</v>
          </cell>
          <cell r="L18">
            <v>4</v>
          </cell>
          <cell r="M18">
            <v>0</v>
          </cell>
          <cell r="N18">
            <v>0</v>
          </cell>
          <cell r="O18">
            <v>12</v>
          </cell>
          <cell r="P18">
            <v>0</v>
          </cell>
          <cell r="Q18">
            <v>1</v>
          </cell>
          <cell r="R18">
            <v>1</v>
          </cell>
          <cell r="S18">
            <v>1</v>
          </cell>
          <cell r="T18">
            <v>1</v>
          </cell>
          <cell r="U18">
            <v>4</v>
          </cell>
          <cell r="V18">
            <v>8</v>
          </cell>
          <cell r="W18">
            <v>8</v>
          </cell>
          <cell r="X18">
            <v>8</v>
          </cell>
          <cell r="Y18">
            <v>12</v>
          </cell>
          <cell r="Z18">
            <v>12</v>
          </cell>
        </row>
      </sheetData>
      <sheetData sheetId="30">
        <row r="1">
          <cell r="C1">
            <v>270.47500000000002</v>
          </cell>
        </row>
        <row r="8">
          <cell r="B8" t="str">
            <v>Illa</v>
          </cell>
          <cell r="C8">
            <v>186.37700000000001</v>
          </cell>
          <cell r="D8">
            <v>174.50399999999999</v>
          </cell>
          <cell r="E8">
            <v>174.523</v>
          </cell>
          <cell r="F8">
            <v>165.52199999999999</v>
          </cell>
          <cell r="G8">
            <v>199.047</v>
          </cell>
          <cell r="H8">
            <v>238.22900000000001</v>
          </cell>
          <cell r="I8">
            <v>296.46699999999998</v>
          </cell>
          <cell r="J8">
            <v>288.95299999999997</v>
          </cell>
          <cell r="K8">
            <v>247.40199999999999</v>
          </cell>
          <cell r="L8">
            <v>230.238</v>
          </cell>
          <cell r="M8">
            <v>165.142</v>
          </cell>
          <cell r="N8">
            <v>177.053</v>
          </cell>
          <cell r="O8">
            <v>2543.4569999999994</v>
          </cell>
          <cell r="P8">
            <v>186.37700000000001</v>
          </cell>
          <cell r="Q8">
            <v>360.88099999999997</v>
          </cell>
          <cell r="R8">
            <v>535.404</v>
          </cell>
          <cell r="S8">
            <v>700.92599999999993</v>
          </cell>
          <cell r="T8">
            <v>899.97299999999996</v>
          </cell>
          <cell r="U8">
            <v>1138.202</v>
          </cell>
          <cell r="V8">
            <v>1434.6689999999999</v>
          </cell>
          <cell r="W8">
            <v>1723.6219999999998</v>
          </cell>
          <cell r="X8">
            <v>1971.0239999999999</v>
          </cell>
          <cell r="Y8">
            <v>2201.2619999999997</v>
          </cell>
          <cell r="Z8">
            <v>2366.4039999999995</v>
          </cell>
        </row>
        <row r="9">
          <cell r="B9" t="str">
            <v>Central</v>
          </cell>
          <cell r="C9">
            <v>3.8340000000000001</v>
          </cell>
          <cell r="D9">
            <v>0.185</v>
          </cell>
          <cell r="E9">
            <v>10.834</v>
          </cell>
          <cell r="F9">
            <v>0.11600000000000001</v>
          </cell>
          <cell r="G9">
            <v>1.573</v>
          </cell>
          <cell r="H9">
            <v>26.556999999999999</v>
          </cell>
          <cell r="I9">
            <v>247.34100000000001</v>
          </cell>
          <cell r="J9">
            <v>53.25</v>
          </cell>
          <cell r="K9">
            <v>0</v>
          </cell>
          <cell r="L9">
            <v>0</v>
          </cell>
          <cell r="M9">
            <v>0.29199999999999998</v>
          </cell>
          <cell r="N9">
            <v>10.298</v>
          </cell>
          <cell r="O9">
            <v>354.28</v>
          </cell>
          <cell r="P9">
            <v>3.8340000000000001</v>
          </cell>
          <cell r="Q9">
            <v>4.0190000000000001</v>
          </cell>
          <cell r="R9">
            <v>14.853</v>
          </cell>
          <cell r="S9">
            <v>14.968999999999999</v>
          </cell>
          <cell r="T9">
            <v>16.541999999999998</v>
          </cell>
          <cell r="U9">
            <v>43.098999999999997</v>
          </cell>
          <cell r="V9">
            <v>290.44</v>
          </cell>
          <cell r="W9">
            <v>343.69</v>
          </cell>
          <cell r="X9">
            <v>343.69</v>
          </cell>
          <cell r="Y9">
            <v>343.69</v>
          </cell>
          <cell r="Z9">
            <v>343.98199999999997</v>
          </cell>
        </row>
        <row r="10">
          <cell r="B10" t="str">
            <v>Central</v>
          </cell>
          <cell r="C10">
            <v>485.10300000000001</v>
          </cell>
          <cell r="D10">
            <v>538.82500000000005</v>
          </cell>
          <cell r="E10">
            <v>271.59199999999998</v>
          </cell>
          <cell r="F10">
            <v>455.35199999999998</v>
          </cell>
          <cell r="G10">
            <v>603.29999999999995</v>
          </cell>
          <cell r="H10">
            <v>599.88</v>
          </cell>
          <cell r="I10">
            <v>729.06899999999996</v>
          </cell>
          <cell r="J10">
            <v>744</v>
          </cell>
          <cell r="K10">
            <v>720</v>
          </cell>
          <cell r="L10">
            <v>572.73500000000001</v>
          </cell>
          <cell r="M10">
            <v>616.29499999999996</v>
          </cell>
          <cell r="N10">
            <v>661.84799999999996</v>
          </cell>
          <cell r="O10">
            <v>6997.9989999999989</v>
          </cell>
          <cell r="P10">
            <v>485.10300000000001</v>
          </cell>
          <cell r="Q10">
            <v>1023.9280000000001</v>
          </cell>
          <cell r="R10">
            <v>1295.52</v>
          </cell>
          <cell r="S10">
            <v>1750.8719999999998</v>
          </cell>
          <cell r="T10">
            <v>2354.1719999999996</v>
          </cell>
          <cell r="U10">
            <v>2954.0519999999997</v>
          </cell>
          <cell r="V10">
            <v>3683.1209999999996</v>
          </cell>
          <cell r="W10">
            <v>4427.1209999999992</v>
          </cell>
          <cell r="X10">
            <v>5147.1209999999992</v>
          </cell>
          <cell r="Y10">
            <v>5719.8559999999989</v>
          </cell>
          <cell r="Z10">
            <v>6336.1509999999989</v>
          </cell>
        </row>
        <row r="11">
          <cell r="B11" t="str">
            <v>Central</v>
          </cell>
          <cell r="C11">
            <v>50.283000000000001</v>
          </cell>
          <cell r="D11">
            <v>93.216999999999999</v>
          </cell>
          <cell r="E11">
            <v>92.382999999999996</v>
          </cell>
          <cell r="F11">
            <v>0</v>
          </cell>
          <cell r="G11">
            <v>30.966999999999999</v>
          </cell>
          <cell r="H11">
            <v>24.317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291.16699999999997</v>
          </cell>
          <cell r="P11">
            <v>50.283000000000001</v>
          </cell>
          <cell r="Q11">
            <v>143.5</v>
          </cell>
          <cell r="R11">
            <v>235.88299999999998</v>
          </cell>
          <cell r="S11">
            <v>235.88299999999998</v>
          </cell>
          <cell r="T11">
            <v>266.84999999999997</v>
          </cell>
          <cell r="U11">
            <v>291.16699999999997</v>
          </cell>
          <cell r="V11">
            <v>291.16699999999997</v>
          </cell>
          <cell r="W11">
            <v>291.16699999999997</v>
          </cell>
          <cell r="X11">
            <v>291.16699999999997</v>
          </cell>
          <cell r="Y11">
            <v>291.16699999999997</v>
          </cell>
          <cell r="Z11">
            <v>291.16699999999997</v>
          </cell>
        </row>
        <row r="12">
          <cell r="B12" t="str">
            <v>Central</v>
          </cell>
          <cell r="C12">
            <v>55.255000000000003</v>
          </cell>
          <cell r="D12">
            <v>106.248</v>
          </cell>
          <cell r="E12">
            <v>51.468000000000004</v>
          </cell>
          <cell r="F12">
            <v>76.994</v>
          </cell>
          <cell r="G12">
            <v>84.707999999999998</v>
          </cell>
          <cell r="H12">
            <v>172.39</v>
          </cell>
          <cell r="I12">
            <v>308.88900000000001</v>
          </cell>
          <cell r="J12">
            <v>290.00299999999999</v>
          </cell>
          <cell r="K12">
            <v>194.43899999999999</v>
          </cell>
          <cell r="L12">
            <v>138.511</v>
          </cell>
          <cell r="M12">
            <v>44.619</v>
          </cell>
          <cell r="N12">
            <v>28.225000000000001</v>
          </cell>
          <cell r="O12">
            <v>1551.7489999999998</v>
          </cell>
          <cell r="P12">
            <v>55.255000000000003</v>
          </cell>
          <cell r="Q12">
            <v>161.50300000000001</v>
          </cell>
          <cell r="R12">
            <v>212.971</v>
          </cell>
          <cell r="S12">
            <v>289.96500000000003</v>
          </cell>
          <cell r="T12">
            <v>374.673</v>
          </cell>
          <cell r="U12">
            <v>547.06299999999999</v>
          </cell>
          <cell r="V12">
            <v>855.952</v>
          </cell>
          <cell r="W12">
            <v>1145.9549999999999</v>
          </cell>
          <cell r="X12">
            <v>1340.394</v>
          </cell>
          <cell r="Y12">
            <v>1478.905</v>
          </cell>
          <cell r="Z12">
            <v>1523.5239999999999</v>
          </cell>
        </row>
        <row r="13">
          <cell r="B13" t="str">
            <v>Central</v>
          </cell>
          <cell r="C13">
            <v>186.37700000000001</v>
          </cell>
          <cell r="D13">
            <v>174.50399999999999</v>
          </cell>
          <cell r="E13">
            <v>174.523</v>
          </cell>
          <cell r="F13">
            <v>165.52199999999999</v>
          </cell>
          <cell r="G13">
            <v>199.047</v>
          </cell>
          <cell r="H13">
            <v>238.22900000000001</v>
          </cell>
          <cell r="I13">
            <v>296.46699999999998</v>
          </cell>
          <cell r="J13">
            <v>288.95299999999997</v>
          </cell>
          <cell r="K13">
            <v>247.40199999999999</v>
          </cell>
          <cell r="L13">
            <v>230.238</v>
          </cell>
          <cell r="M13">
            <v>165.142</v>
          </cell>
          <cell r="N13">
            <v>177.053</v>
          </cell>
          <cell r="O13">
            <v>2543.4569999999994</v>
          </cell>
          <cell r="P13">
            <v>186.37700000000001</v>
          </cell>
          <cell r="Q13">
            <v>360.88099999999997</v>
          </cell>
          <cell r="R13">
            <v>535.404</v>
          </cell>
          <cell r="S13">
            <v>700.92599999999993</v>
          </cell>
          <cell r="T13">
            <v>899.97299999999996</v>
          </cell>
          <cell r="U13">
            <v>1138.202</v>
          </cell>
          <cell r="V13">
            <v>1434.6689999999999</v>
          </cell>
          <cell r="W13">
            <v>1723.6219999999998</v>
          </cell>
          <cell r="X13">
            <v>1971.0239999999999</v>
          </cell>
          <cell r="Y13">
            <v>2201.2619999999997</v>
          </cell>
          <cell r="Z13">
            <v>2366.4039999999995</v>
          </cell>
        </row>
        <row r="14">
          <cell r="B14" t="str">
            <v>Central</v>
          </cell>
          <cell r="C14">
            <v>411.00099999999998</v>
          </cell>
          <cell r="D14">
            <v>331.464</v>
          </cell>
          <cell r="E14">
            <v>500.22300000000001</v>
          </cell>
          <cell r="F14">
            <v>298.51499999999999</v>
          </cell>
          <cell r="G14">
            <v>248.47200000000001</v>
          </cell>
          <cell r="H14">
            <v>329.589</v>
          </cell>
          <cell r="I14">
            <v>262.94499999999999</v>
          </cell>
          <cell r="J14">
            <v>286.87900000000002</v>
          </cell>
          <cell r="K14">
            <v>247.34200000000001</v>
          </cell>
          <cell r="L14">
            <v>307.697</v>
          </cell>
          <cell r="M14">
            <v>277.14100000000002</v>
          </cell>
          <cell r="N14">
            <v>243.22399999999999</v>
          </cell>
          <cell r="O14">
            <v>3744.4920000000006</v>
          </cell>
          <cell r="P14">
            <v>411.00099999999998</v>
          </cell>
          <cell r="Q14">
            <v>742.46499999999992</v>
          </cell>
          <cell r="R14">
            <v>1242.6879999999999</v>
          </cell>
          <cell r="S14">
            <v>1541.203</v>
          </cell>
          <cell r="T14">
            <v>1789.675</v>
          </cell>
          <cell r="U14">
            <v>2119.2640000000001</v>
          </cell>
          <cell r="V14">
            <v>2382.2090000000003</v>
          </cell>
          <cell r="W14">
            <v>2669.0880000000002</v>
          </cell>
          <cell r="X14">
            <v>2916.4300000000003</v>
          </cell>
          <cell r="Y14">
            <v>3224.1270000000004</v>
          </cell>
          <cell r="Z14">
            <v>3501.2680000000005</v>
          </cell>
        </row>
        <row r="15">
          <cell r="B15" t="str">
            <v>Tecnologia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29.95</v>
          </cell>
          <cell r="I15">
            <v>313.5</v>
          </cell>
          <cell r="J15">
            <v>67.167000000000002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410.61699999999996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29.95</v>
          </cell>
          <cell r="V15">
            <v>343.45</v>
          </cell>
          <cell r="W15">
            <v>410.61699999999996</v>
          </cell>
          <cell r="X15">
            <v>410.61699999999996</v>
          </cell>
          <cell r="Y15">
            <v>410.61699999999996</v>
          </cell>
          <cell r="Z15">
            <v>410.61699999999996</v>
          </cell>
        </row>
        <row r="16">
          <cell r="B16" t="str">
            <v>Tecnologia</v>
          </cell>
          <cell r="C16">
            <v>17.975000000000001</v>
          </cell>
          <cell r="D16">
            <v>0.86699999999999999</v>
          </cell>
          <cell r="E16">
            <v>50.792000000000002</v>
          </cell>
          <cell r="F16">
            <v>0.54200000000000004</v>
          </cell>
          <cell r="G16">
            <v>7.375</v>
          </cell>
          <cell r="H16">
            <v>14.042</v>
          </cell>
          <cell r="I16">
            <v>3.3420000000000001</v>
          </cell>
          <cell r="J16">
            <v>1.925</v>
          </cell>
          <cell r="K16">
            <v>0</v>
          </cell>
          <cell r="L16">
            <v>0</v>
          </cell>
          <cell r="M16">
            <v>1.367</v>
          </cell>
          <cell r="N16">
            <v>48.279000000000003</v>
          </cell>
          <cell r="O16">
            <v>146.506</v>
          </cell>
          <cell r="P16">
            <v>17.975000000000001</v>
          </cell>
          <cell r="Q16">
            <v>18.842000000000002</v>
          </cell>
          <cell r="R16">
            <v>69.634</v>
          </cell>
          <cell r="S16">
            <v>70.176000000000002</v>
          </cell>
          <cell r="T16">
            <v>77.551000000000002</v>
          </cell>
          <cell r="U16">
            <v>91.593000000000004</v>
          </cell>
          <cell r="V16">
            <v>94.935000000000002</v>
          </cell>
          <cell r="W16">
            <v>96.86</v>
          </cell>
          <cell r="X16">
            <v>96.86</v>
          </cell>
          <cell r="Y16">
            <v>96.86</v>
          </cell>
          <cell r="Z16">
            <v>98.227000000000004</v>
          </cell>
        </row>
        <row r="17">
          <cell r="B17" t="str">
            <v>Tecnologia</v>
          </cell>
          <cell r="C17">
            <v>420.274</v>
          </cell>
          <cell r="D17">
            <v>665.721</v>
          </cell>
          <cell r="E17">
            <v>438.096</v>
          </cell>
          <cell r="F17">
            <v>290.68700000000001</v>
          </cell>
          <cell r="G17">
            <v>617.44399999999996</v>
          </cell>
          <cell r="H17">
            <v>720</v>
          </cell>
          <cell r="I17">
            <v>744</v>
          </cell>
          <cell r="J17">
            <v>744</v>
          </cell>
          <cell r="K17">
            <v>720</v>
          </cell>
          <cell r="L17">
            <v>716.77200000000005</v>
          </cell>
          <cell r="M17">
            <v>512.58900000000006</v>
          </cell>
          <cell r="N17">
            <v>582.15</v>
          </cell>
          <cell r="O17">
            <v>7171.7329999999993</v>
          </cell>
          <cell r="P17">
            <v>420.274</v>
          </cell>
          <cell r="Q17">
            <v>1085.9949999999999</v>
          </cell>
          <cell r="R17">
            <v>1524.0909999999999</v>
          </cell>
          <cell r="S17">
            <v>1814.7779999999998</v>
          </cell>
          <cell r="T17">
            <v>2432.2219999999998</v>
          </cell>
          <cell r="U17">
            <v>3152.2219999999998</v>
          </cell>
          <cell r="V17">
            <v>3896.2219999999998</v>
          </cell>
          <cell r="W17">
            <v>4640.2219999999998</v>
          </cell>
          <cell r="X17">
            <v>5360.2219999999998</v>
          </cell>
          <cell r="Y17">
            <v>6076.9939999999997</v>
          </cell>
          <cell r="Z17">
            <v>6589.5829999999996</v>
          </cell>
        </row>
        <row r="18">
          <cell r="B18" t="str">
            <v>Tecnologia</v>
          </cell>
          <cell r="C18">
            <v>549.93200000000002</v>
          </cell>
          <cell r="D18">
            <v>411.928</v>
          </cell>
          <cell r="E18">
            <v>105.08799999999999</v>
          </cell>
          <cell r="F18">
            <v>620.01700000000005</v>
          </cell>
          <cell r="G18">
            <v>589.15700000000004</v>
          </cell>
          <cell r="H18">
            <v>479.76100000000002</v>
          </cell>
          <cell r="I18">
            <v>714.13699999999994</v>
          </cell>
          <cell r="J18">
            <v>744</v>
          </cell>
          <cell r="K18">
            <v>720</v>
          </cell>
          <cell r="L18">
            <v>428.697</v>
          </cell>
          <cell r="M18">
            <v>720</v>
          </cell>
          <cell r="N18">
            <v>741.54600000000005</v>
          </cell>
          <cell r="O18">
            <v>6824.2630000000008</v>
          </cell>
          <cell r="P18">
            <v>549.93200000000002</v>
          </cell>
          <cell r="Q18">
            <v>961.86</v>
          </cell>
          <cell r="R18">
            <v>1066.9480000000001</v>
          </cell>
          <cell r="S18">
            <v>1686.9650000000001</v>
          </cell>
          <cell r="T18">
            <v>2276.1220000000003</v>
          </cell>
          <cell r="U18">
            <v>2755.8830000000003</v>
          </cell>
          <cell r="V18">
            <v>3470.0200000000004</v>
          </cell>
          <cell r="W18">
            <v>4214.0200000000004</v>
          </cell>
          <cell r="X18">
            <v>4934.0200000000004</v>
          </cell>
          <cell r="Y18">
            <v>5362.7170000000006</v>
          </cell>
          <cell r="Z18">
            <v>6082.7170000000006</v>
          </cell>
        </row>
      </sheetData>
      <sheetData sheetId="31">
        <row r="8">
          <cell r="B8" t="str">
            <v>Illa</v>
          </cell>
          <cell r="C8">
            <v>11702.728333339119</v>
          </cell>
          <cell r="D8">
            <v>22905.883333335776</v>
          </cell>
          <cell r="E8">
            <v>9098.9000000011874</v>
          </cell>
          <cell r="F8">
            <v>10312.502000001299</v>
          </cell>
          <cell r="G8">
            <v>400.83333333896007</v>
          </cell>
          <cell r="H8">
            <v>12077.195000009897</v>
          </cell>
          <cell r="I8">
            <v>4815.9016666721027</v>
          </cell>
          <cell r="J8">
            <v>8830.6016666621617</v>
          </cell>
          <cell r="K8">
            <v>1018.6516666642449</v>
          </cell>
          <cell r="L8">
            <v>22791.713333341195</v>
          </cell>
          <cell r="M8">
            <v>0</v>
          </cell>
          <cell r="N8">
            <v>0</v>
          </cell>
          <cell r="O8">
            <v>103954.91033336593</v>
          </cell>
          <cell r="P8">
            <v>11702.728333339119</v>
          </cell>
          <cell r="Q8">
            <v>34608.611666674893</v>
          </cell>
          <cell r="R8">
            <v>43707.51166667608</v>
          </cell>
          <cell r="S8">
            <v>54020.013666677376</v>
          </cell>
          <cell r="T8">
            <v>54420.847000016336</v>
          </cell>
          <cell r="U8">
            <v>66498.042000026238</v>
          </cell>
          <cell r="V8">
            <v>71313.943666698338</v>
          </cell>
          <cell r="W8">
            <v>80144.545333360496</v>
          </cell>
          <cell r="X8">
            <v>81163.197000024738</v>
          </cell>
          <cell r="Y8">
            <v>103954.91033336593</v>
          </cell>
          <cell r="Z8">
            <v>103954.91033336593</v>
          </cell>
        </row>
        <row r="9">
          <cell r="B9" t="str">
            <v>Central</v>
          </cell>
          <cell r="C9">
            <v>0</v>
          </cell>
          <cell r="D9">
            <v>0</v>
          </cell>
          <cell r="E9">
            <v>56621.000000000015</v>
          </cell>
          <cell r="F9">
            <v>0</v>
          </cell>
          <cell r="G9">
            <v>0</v>
          </cell>
          <cell r="H9">
            <v>234.99666666647533</v>
          </cell>
          <cell r="I9">
            <v>273.15000000000003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57129.146666666493</v>
          </cell>
          <cell r="P9">
            <v>0</v>
          </cell>
          <cell r="Q9">
            <v>0</v>
          </cell>
          <cell r="R9">
            <v>56621.000000000015</v>
          </cell>
          <cell r="S9">
            <v>56621.000000000015</v>
          </cell>
          <cell r="T9">
            <v>56621.000000000015</v>
          </cell>
          <cell r="U9">
            <v>56855.996666666491</v>
          </cell>
          <cell r="V9">
            <v>57129.146666666493</v>
          </cell>
          <cell r="W9">
            <v>57129.146666666493</v>
          </cell>
          <cell r="X9">
            <v>57129.146666666493</v>
          </cell>
          <cell r="Y9">
            <v>57129.146666666493</v>
          </cell>
          <cell r="Z9">
            <v>57129.146666666493</v>
          </cell>
        </row>
        <row r="10">
          <cell r="B10" t="str">
            <v>Central</v>
          </cell>
          <cell r="C10">
            <v>29969.024999994115</v>
          </cell>
          <cell r="D10">
            <v>1537.3250000103872</v>
          </cell>
          <cell r="E10">
            <v>82732.993333345628</v>
          </cell>
          <cell r="F10">
            <v>44908.544999990016</v>
          </cell>
          <cell r="G10">
            <v>49217.437500007596</v>
          </cell>
          <cell r="H10">
            <v>48578.183333335473</v>
          </cell>
          <cell r="I10">
            <v>8778.6833333272571</v>
          </cell>
          <cell r="J10">
            <v>6749.6066666641964</v>
          </cell>
          <cell r="K10">
            <v>3240</v>
          </cell>
          <cell r="L10">
            <v>41226.025000022128</v>
          </cell>
          <cell r="M10">
            <v>0</v>
          </cell>
          <cell r="N10">
            <v>0</v>
          </cell>
          <cell r="O10">
            <v>316937.82416669681</v>
          </cell>
          <cell r="P10">
            <v>29969.024999994115</v>
          </cell>
          <cell r="Q10">
            <v>31506.350000004502</v>
          </cell>
          <cell r="R10">
            <v>114239.34333335013</v>
          </cell>
          <cell r="S10">
            <v>159147.88833334015</v>
          </cell>
          <cell r="T10">
            <v>208365.32583334774</v>
          </cell>
          <cell r="U10">
            <v>256943.50916668322</v>
          </cell>
          <cell r="V10">
            <v>265722.19250001048</v>
          </cell>
          <cell r="W10">
            <v>272471.79916667467</v>
          </cell>
          <cell r="X10">
            <v>275711.79916667467</v>
          </cell>
          <cell r="Y10">
            <v>316937.82416669681</v>
          </cell>
          <cell r="Z10">
            <v>316937.82416669681</v>
          </cell>
        </row>
        <row r="11">
          <cell r="B11" t="str">
            <v>Central</v>
          </cell>
          <cell r="C11">
            <v>153.3333333331102</v>
          </cell>
          <cell r="D11">
            <v>1015.6416666678269</v>
          </cell>
          <cell r="E11">
            <v>911.95000000053551</v>
          </cell>
          <cell r="F11">
            <v>0</v>
          </cell>
          <cell r="G11">
            <v>170.00833333324408</v>
          </cell>
          <cell r="H11">
            <v>74.749999996653059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2325.6833333313698</v>
          </cell>
          <cell r="P11">
            <v>153.3333333331102</v>
          </cell>
          <cell r="Q11">
            <v>1168.9750000009371</v>
          </cell>
          <cell r="R11">
            <v>2080.9250000014727</v>
          </cell>
          <cell r="S11">
            <v>2080.9250000014727</v>
          </cell>
          <cell r="T11">
            <v>2250.9333333347167</v>
          </cell>
          <cell r="U11">
            <v>2325.6833333313698</v>
          </cell>
          <cell r="V11">
            <v>2325.6833333313698</v>
          </cell>
          <cell r="W11">
            <v>2325.6833333313698</v>
          </cell>
          <cell r="X11">
            <v>2325.6833333313698</v>
          </cell>
          <cell r="Y11">
            <v>2325.6833333313698</v>
          </cell>
          <cell r="Z11">
            <v>2325.6833333313698</v>
          </cell>
        </row>
        <row r="12">
          <cell r="B12" t="str">
            <v>Central</v>
          </cell>
          <cell r="C12">
            <v>7481.0116666667982</v>
          </cell>
          <cell r="D12">
            <v>22567.083000002727</v>
          </cell>
          <cell r="E12">
            <v>33539.277499993797</v>
          </cell>
          <cell r="F12">
            <v>3166.5166666602595</v>
          </cell>
          <cell r="G12">
            <v>6528.5749999916934</v>
          </cell>
          <cell r="H12">
            <v>1930.3399999960557</v>
          </cell>
          <cell r="I12">
            <v>1819.7466666664227</v>
          </cell>
          <cell r="J12">
            <v>426.12833333698217</v>
          </cell>
          <cell r="K12">
            <v>2253.8250000099188</v>
          </cell>
          <cell r="L12">
            <v>12335.562333325381</v>
          </cell>
          <cell r="M12">
            <v>0</v>
          </cell>
          <cell r="N12">
            <v>0</v>
          </cell>
          <cell r="O12">
            <v>92048.066166650024</v>
          </cell>
          <cell r="P12">
            <v>7481.0116666667982</v>
          </cell>
          <cell r="Q12">
            <v>30048.094666669524</v>
          </cell>
          <cell r="R12">
            <v>63587.372166663321</v>
          </cell>
          <cell r="S12">
            <v>66753.888833323581</v>
          </cell>
          <cell r="T12">
            <v>73282.463833315269</v>
          </cell>
          <cell r="U12">
            <v>75212.803833311322</v>
          </cell>
          <cell r="V12">
            <v>77032.550499977748</v>
          </cell>
          <cell r="W12">
            <v>77458.678833314727</v>
          </cell>
          <cell r="X12">
            <v>79712.503833324648</v>
          </cell>
          <cell r="Y12">
            <v>92048.066166650024</v>
          </cell>
          <cell r="Z12">
            <v>92048.066166650024</v>
          </cell>
        </row>
        <row r="13">
          <cell r="B13" t="str">
            <v>Central</v>
          </cell>
          <cell r="C13">
            <v>11702.728333339119</v>
          </cell>
          <cell r="D13">
            <v>22905.883333335776</v>
          </cell>
          <cell r="E13">
            <v>9098.9000000011874</v>
          </cell>
          <cell r="F13">
            <v>10312.502000001299</v>
          </cell>
          <cell r="G13">
            <v>400.83333333896007</v>
          </cell>
          <cell r="H13">
            <v>12077.195000009897</v>
          </cell>
          <cell r="I13">
            <v>4815.9016666721027</v>
          </cell>
          <cell r="J13">
            <v>8830.6016666621617</v>
          </cell>
          <cell r="K13">
            <v>1018.6516666642449</v>
          </cell>
          <cell r="L13">
            <v>22791.713333341195</v>
          </cell>
          <cell r="M13">
            <v>0</v>
          </cell>
          <cell r="N13">
            <v>0</v>
          </cell>
          <cell r="O13">
            <v>103954.91033336593</v>
          </cell>
          <cell r="P13">
            <v>11702.728333339119</v>
          </cell>
          <cell r="Q13">
            <v>34608.611666674893</v>
          </cell>
          <cell r="R13">
            <v>43707.51166667608</v>
          </cell>
          <cell r="S13">
            <v>54020.013666677376</v>
          </cell>
          <cell r="T13">
            <v>54420.847000016336</v>
          </cell>
          <cell r="U13">
            <v>66498.042000026238</v>
          </cell>
          <cell r="V13">
            <v>71313.943666698338</v>
          </cell>
          <cell r="W13">
            <v>80144.545333360496</v>
          </cell>
          <cell r="X13">
            <v>81163.197000024738</v>
          </cell>
          <cell r="Y13">
            <v>103954.91033336593</v>
          </cell>
          <cell r="Z13">
            <v>103954.91033336593</v>
          </cell>
        </row>
        <row r="14">
          <cell r="B14" t="str">
            <v>Central</v>
          </cell>
          <cell r="C14">
            <v>27019.866666661961</v>
          </cell>
          <cell r="D14">
            <v>62613.731666658037</v>
          </cell>
          <cell r="E14">
            <v>19738.593333325047</v>
          </cell>
          <cell r="F14">
            <v>768.39999999920838</v>
          </cell>
          <cell r="G14">
            <v>51188.173333343264</v>
          </cell>
          <cell r="H14">
            <v>21671.19333333306</v>
          </cell>
          <cell r="I14">
            <v>11037.604999954394</v>
          </cell>
          <cell r="J14">
            <v>17597.407500005527</v>
          </cell>
          <cell r="K14">
            <v>10968.837499998475</v>
          </cell>
          <cell r="L14">
            <v>18929.488333338566</v>
          </cell>
          <cell r="M14">
            <v>16923.037</v>
          </cell>
          <cell r="N14">
            <v>0</v>
          </cell>
          <cell r="O14">
            <v>258456.33366661757</v>
          </cell>
          <cell r="P14">
            <v>27019.866666661961</v>
          </cell>
          <cell r="Q14">
            <v>89633.598333319998</v>
          </cell>
          <cell r="R14">
            <v>109372.19166664504</v>
          </cell>
          <cell r="S14">
            <v>110140.59166664425</v>
          </cell>
          <cell r="T14">
            <v>161328.7649999875</v>
          </cell>
          <cell r="U14">
            <v>182999.95833332057</v>
          </cell>
          <cell r="V14">
            <v>194037.56333327497</v>
          </cell>
          <cell r="W14">
            <v>211634.9708332805</v>
          </cell>
          <cell r="X14">
            <v>222603.80833327898</v>
          </cell>
          <cell r="Y14">
            <v>241533.29666661756</v>
          </cell>
          <cell r="Z14">
            <v>258456.33366661757</v>
          </cell>
        </row>
        <row r="15">
          <cell r="B15" t="str">
            <v>Tecnologia</v>
          </cell>
          <cell r="C15">
            <v>0</v>
          </cell>
          <cell r="D15">
            <v>0</v>
          </cell>
          <cell r="E15">
            <v>52776.569999996718</v>
          </cell>
          <cell r="F15">
            <v>0</v>
          </cell>
          <cell r="G15">
            <v>0</v>
          </cell>
          <cell r="H15">
            <v>234.99666666647533</v>
          </cell>
          <cell r="I15">
            <v>273.15000000000003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53284.716666663197</v>
          </cell>
          <cell r="P15">
            <v>0</v>
          </cell>
          <cell r="Q15">
            <v>0</v>
          </cell>
          <cell r="R15">
            <v>52776.569999996718</v>
          </cell>
          <cell r="S15">
            <v>52776.569999996718</v>
          </cell>
          <cell r="T15">
            <v>52776.569999996718</v>
          </cell>
          <cell r="U15">
            <v>53011.566666663195</v>
          </cell>
          <cell r="V15">
            <v>53284.716666663197</v>
          </cell>
          <cell r="W15">
            <v>53284.716666663197</v>
          </cell>
          <cell r="X15">
            <v>53284.716666663197</v>
          </cell>
          <cell r="Y15">
            <v>53284.716666663197</v>
          </cell>
          <cell r="Z15">
            <v>53284.716666663197</v>
          </cell>
        </row>
        <row r="16">
          <cell r="B16" t="str">
            <v>Tecnologia</v>
          </cell>
          <cell r="C16">
            <v>0</v>
          </cell>
          <cell r="D16">
            <v>0</v>
          </cell>
          <cell r="E16">
            <v>3844.4300000032995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3844.4300000032995</v>
          </cell>
          <cell r="P16">
            <v>0</v>
          </cell>
          <cell r="Q16">
            <v>0</v>
          </cell>
          <cell r="R16">
            <v>3844.4300000032995</v>
          </cell>
          <cell r="S16">
            <v>3844.4300000032995</v>
          </cell>
          <cell r="T16">
            <v>3844.4300000032995</v>
          </cell>
          <cell r="U16">
            <v>3844.4300000032995</v>
          </cell>
          <cell r="V16">
            <v>3844.4300000032995</v>
          </cell>
          <cell r="W16">
            <v>3844.4300000032995</v>
          </cell>
          <cell r="X16">
            <v>3844.4300000032995</v>
          </cell>
          <cell r="Y16">
            <v>3844.4300000032995</v>
          </cell>
          <cell r="Z16">
            <v>3844.4300000032995</v>
          </cell>
        </row>
        <row r="17">
          <cell r="B17" t="str">
            <v>Tecnologia</v>
          </cell>
          <cell r="C17">
            <v>29969.024999994115</v>
          </cell>
          <cell r="D17">
            <v>1537.3250000103872</v>
          </cell>
          <cell r="E17">
            <v>0</v>
          </cell>
          <cell r="F17">
            <v>38447.958333323768</v>
          </cell>
          <cell r="G17">
            <v>3528.9375000075961</v>
          </cell>
          <cell r="H17">
            <v>1225.125</v>
          </cell>
          <cell r="I17">
            <v>4444.5000000003492</v>
          </cell>
          <cell r="J17">
            <v>6696</v>
          </cell>
          <cell r="K17">
            <v>3240</v>
          </cell>
          <cell r="L17">
            <v>6769.2625000033295</v>
          </cell>
          <cell r="M17">
            <v>0</v>
          </cell>
          <cell r="N17">
            <v>0</v>
          </cell>
          <cell r="O17">
            <v>95858.133333339545</v>
          </cell>
          <cell r="P17">
            <v>29969.024999994115</v>
          </cell>
          <cell r="Q17">
            <v>31506.350000004502</v>
          </cell>
          <cell r="R17">
            <v>31506.350000004502</v>
          </cell>
          <cell r="S17">
            <v>69954.30833332827</v>
          </cell>
          <cell r="T17">
            <v>73483.245833335866</v>
          </cell>
          <cell r="U17">
            <v>74708.370833335866</v>
          </cell>
          <cell r="V17">
            <v>79152.870833336216</v>
          </cell>
          <cell r="W17">
            <v>85848.870833336216</v>
          </cell>
          <cell r="X17">
            <v>89088.870833336216</v>
          </cell>
          <cell r="Y17">
            <v>95858.133333339545</v>
          </cell>
          <cell r="Z17">
            <v>95858.133333339545</v>
          </cell>
        </row>
        <row r="18">
          <cell r="B18" t="str">
            <v>Tecnologia</v>
          </cell>
          <cell r="C18">
            <v>0</v>
          </cell>
          <cell r="D18">
            <v>0</v>
          </cell>
          <cell r="E18">
            <v>82732.993333345628</v>
          </cell>
          <cell r="F18">
            <v>6460.5866666662514</v>
          </cell>
          <cell r="G18">
            <v>45688.5</v>
          </cell>
          <cell r="H18">
            <v>47353.058333335473</v>
          </cell>
          <cell r="I18">
            <v>4334.1833333269078</v>
          </cell>
          <cell r="J18">
            <v>53.606666664197121</v>
          </cell>
          <cell r="K18">
            <v>0</v>
          </cell>
          <cell r="L18">
            <v>34456.762500018798</v>
          </cell>
          <cell r="M18">
            <v>0</v>
          </cell>
          <cell r="N18">
            <v>0</v>
          </cell>
          <cell r="O18">
            <v>221079.69083335728</v>
          </cell>
          <cell r="P18">
            <v>0</v>
          </cell>
          <cell r="Q18">
            <v>0</v>
          </cell>
          <cell r="R18">
            <v>82732.993333345628</v>
          </cell>
          <cell r="S18">
            <v>89193.580000011876</v>
          </cell>
          <cell r="T18">
            <v>134882.08000001189</v>
          </cell>
          <cell r="U18">
            <v>182235.13833334736</v>
          </cell>
          <cell r="V18">
            <v>186569.32166667428</v>
          </cell>
          <cell r="W18">
            <v>186622.92833333847</v>
          </cell>
          <cell r="X18">
            <v>186622.92833333847</v>
          </cell>
          <cell r="Y18">
            <v>221079.69083335728</v>
          </cell>
          <cell r="Z18">
            <v>221079.69083335728</v>
          </cell>
        </row>
      </sheetData>
      <sheetData sheetId="32">
        <row r="8">
          <cell r="B8" t="str">
            <v>Illa</v>
          </cell>
          <cell r="C8">
            <v>2192.9266666781973</v>
          </cell>
          <cell r="D8">
            <v>1288.5933333399239</v>
          </cell>
          <cell r="E8">
            <v>1913.6049999901384</v>
          </cell>
          <cell r="F8">
            <v>235.21166666644277</v>
          </cell>
          <cell r="G8">
            <v>835.29333333812542</v>
          </cell>
          <cell r="H8">
            <v>4907.5266666716543</v>
          </cell>
          <cell r="I8">
            <v>277.86000000269269</v>
          </cell>
          <cell r="J8">
            <v>6870.5516666717485</v>
          </cell>
          <cell r="K8">
            <v>1584.3016666527196</v>
          </cell>
          <cell r="L8">
            <v>1954.3333333287392</v>
          </cell>
          <cell r="M8">
            <v>21318.496999999999</v>
          </cell>
          <cell r="N8">
            <v>12179.352999999999</v>
          </cell>
          <cell r="O8">
            <v>55558.053333340387</v>
          </cell>
          <cell r="P8">
            <v>2192.9266666781973</v>
          </cell>
          <cell r="Q8">
            <v>3481.5200000181212</v>
          </cell>
          <cell r="R8">
            <v>5395.12500000826</v>
          </cell>
          <cell r="S8">
            <v>5630.3366666747024</v>
          </cell>
          <cell r="T8">
            <v>6465.6300000128276</v>
          </cell>
          <cell r="U8">
            <v>11373.156666684481</v>
          </cell>
          <cell r="V8">
            <v>11651.016666687174</v>
          </cell>
          <cell r="W8">
            <v>18521.568333358922</v>
          </cell>
          <cell r="X8">
            <v>20105.870000011641</v>
          </cell>
          <cell r="Y8">
            <v>22060.203333340382</v>
          </cell>
          <cell r="Z8">
            <v>43378.700333340385</v>
          </cell>
        </row>
        <row r="9">
          <cell r="B9" t="str">
            <v>Central</v>
          </cell>
          <cell r="C9">
            <v>5932.8700000043145</v>
          </cell>
          <cell r="D9">
            <v>0</v>
          </cell>
          <cell r="E9">
            <v>298.11500000101518</v>
          </cell>
          <cell r="F9">
            <v>0</v>
          </cell>
          <cell r="G9">
            <v>0</v>
          </cell>
          <cell r="H9">
            <v>665.4850000005215</v>
          </cell>
          <cell r="I9">
            <v>13376.5499999883</v>
          </cell>
          <cell r="J9">
            <v>69509.819999996718</v>
          </cell>
          <cell r="K9">
            <v>2044.1700000084238</v>
          </cell>
          <cell r="L9">
            <v>0</v>
          </cell>
          <cell r="M9">
            <v>7148.9849999999997</v>
          </cell>
          <cell r="N9">
            <v>0</v>
          </cell>
          <cell r="O9">
            <v>98975.994999999297</v>
          </cell>
          <cell r="P9">
            <v>5932.8700000043145</v>
          </cell>
          <cell r="Q9">
            <v>5932.8700000043145</v>
          </cell>
          <cell r="R9">
            <v>6230.9850000053293</v>
          </cell>
          <cell r="S9">
            <v>6230.9850000053293</v>
          </cell>
          <cell r="T9">
            <v>6230.9850000053293</v>
          </cell>
          <cell r="U9">
            <v>6896.470000005851</v>
          </cell>
          <cell r="V9">
            <v>20273.019999994151</v>
          </cell>
          <cell r="W9">
            <v>89782.839999990872</v>
          </cell>
          <cell r="X9">
            <v>91827.009999999296</v>
          </cell>
          <cell r="Y9">
            <v>91827.009999999296</v>
          </cell>
          <cell r="Z9">
            <v>98975.994999999297</v>
          </cell>
        </row>
        <row r="10">
          <cell r="B10" t="str">
            <v>Central</v>
          </cell>
          <cell r="C10">
            <v>26852.679166693517</v>
          </cell>
          <cell r="D10">
            <v>380.50000001787555</v>
          </cell>
          <cell r="E10">
            <v>23839.9049999899</v>
          </cell>
          <cell r="F10">
            <v>18306.228333308951</v>
          </cell>
          <cell r="G10">
            <v>1168.7600000032921</v>
          </cell>
          <cell r="H10">
            <v>7613.8933333370023</v>
          </cell>
          <cell r="I10">
            <v>2805.5566666501454</v>
          </cell>
          <cell r="J10">
            <v>61.875</v>
          </cell>
          <cell r="K10">
            <v>127.53333332925104</v>
          </cell>
          <cell r="L10">
            <v>1458.4916667122743</v>
          </cell>
          <cell r="M10">
            <v>20488.329000000002</v>
          </cell>
          <cell r="N10">
            <v>6.0470000000000006</v>
          </cell>
          <cell r="O10">
            <v>103109.79850004222</v>
          </cell>
          <cell r="P10">
            <v>26852.679166693517</v>
          </cell>
          <cell r="Q10">
            <v>27233.179166711394</v>
          </cell>
          <cell r="R10">
            <v>51073.084166701294</v>
          </cell>
          <cell r="S10">
            <v>69379.312500010245</v>
          </cell>
          <cell r="T10">
            <v>70548.072500013543</v>
          </cell>
          <cell r="U10">
            <v>78161.96583335055</v>
          </cell>
          <cell r="V10">
            <v>80967.52250000069</v>
          </cell>
          <cell r="W10">
            <v>81029.39750000069</v>
          </cell>
          <cell r="X10">
            <v>81156.930833329941</v>
          </cell>
          <cell r="Y10">
            <v>82615.422500042216</v>
          </cell>
          <cell r="Z10">
            <v>103103.75150004221</v>
          </cell>
        </row>
        <row r="11">
          <cell r="B11" t="str">
            <v>Central</v>
          </cell>
          <cell r="C11">
            <v>1296.6250000013388</v>
          </cell>
          <cell r="D11">
            <v>5.5583333333779592</v>
          </cell>
          <cell r="E11">
            <v>0</v>
          </cell>
          <cell r="F11">
            <v>0</v>
          </cell>
          <cell r="G11">
            <v>0</v>
          </cell>
          <cell r="H11">
            <v>184.76666666648816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1486.9500000012049</v>
          </cell>
          <cell r="P11">
            <v>1296.6250000013388</v>
          </cell>
          <cell r="Q11">
            <v>1302.1833333347167</v>
          </cell>
          <cell r="R11">
            <v>1302.1833333347167</v>
          </cell>
          <cell r="S11">
            <v>1302.1833333347167</v>
          </cell>
          <cell r="T11">
            <v>1302.1833333347167</v>
          </cell>
          <cell r="U11">
            <v>1486.9500000012049</v>
          </cell>
          <cell r="V11">
            <v>1486.9500000012049</v>
          </cell>
          <cell r="W11">
            <v>1486.9500000012049</v>
          </cell>
          <cell r="X11">
            <v>1486.9500000012049</v>
          </cell>
          <cell r="Y11">
            <v>1486.9500000012049</v>
          </cell>
          <cell r="Z11">
            <v>1486.9500000012049</v>
          </cell>
        </row>
        <row r="12">
          <cell r="B12" t="str">
            <v>Central</v>
          </cell>
          <cell r="C12">
            <v>2218.4499999997847</v>
          </cell>
          <cell r="D12">
            <v>1305.7050000062793</v>
          </cell>
          <cell r="E12">
            <v>446.45333332348383</v>
          </cell>
          <cell r="F12">
            <v>1526.7233333343872</v>
          </cell>
          <cell r="G12">
            <v>4067.0250000071942</v>
          </cell>
          <cell r="H12">
            <v>16265.941000000439</v>
          </cell>
          <cell r="I12">
            <v>6210.6698333300519</v>
          </cell>
          <cell r="J12">
            <v>4595.6683333333867</v>
          </cell>
          <cell r="K12">
            <v>835.91900000486521</v>
          </cell>
          <cell r="L12">
            <v>5190.6241666683254</v>
          </cell>
          <cell r="M12">
            <v>12595.476000000001</v>
          </cell>
          <cell r="N12">
            <v>1598.2209999999998</v>
          </cell>
          <cell r="O12">
            <v>56856.876000008197</v>
          </cell>
          <cell r="P12">
            <v>2218.4499999997847</v>
          </cell>
          <cell r="Q12">
            <v>3524.1550000060643</v>
          </cell>
          <cell r="R12">
            <v>3970.6083333295483</v>
          </cell>
          <cell r="S12">
            <v>5497.3316666639357</v>
          </cell>
          <cell r="T12">
            <v>9564.3566666711304</v>
          </cell>
          <cell r="U12">
            <v>25830.297666671569</v>
          </cell>
          <cell r="V12">
            <v>32040.967500001621</v>
          </cell>
          <cell r="W12">
            <v>36636.635833335007</v>
          </cell>
          <cell r="X12">
            <v>37472.554833339869</v>
          </cell>
          <cell r="Y12">
            <v>42663.179000008196</v>
          </cell>
          <cell r="Z12">
            <v>55258.655000008199</v>
          </cell>
        </row>
        <row r="13">
          <cell r="B13" t="str">
            <v>Central</v>
          </cell>
          <cell r="C13">
            <v>2192.9266666781973</v>
          </cell>
          <cell r="D13">
            <v>1288.5933333399239</v>
          </cell>
          <cell r="E13">
            <v>1913.6049999901384</v>
          </cell>
          <cell r="F13">
            <v>235.21166666644277</v>
          </cell>
          <cell r="G13">
            <v>835.29333333812542</v>
          </cell>
          <cell r="H13">
            <v>4907.5266666716543</v>
          </cell>
          <cell r="I13">
            <v>277.86000000269269</v>
          </cell>
          <cell r="J13">
            <v>6870.5516666717485</v>
          </cell>
          <cell r="K13">
            <v>1584.3016666527196</v>
          </cell>
          <cell r="L13">
            <v>1954.3333333287392</v>
          </cell>
          <cell r="M13">
            <v>21318.496999999999</v>
          </cell>
          <cell r="N13">
            <v>12179.352999999999</v>
          </cell>
          <cell r="O13">
            <v>55558.053333340387</v>
          </cell>
          <cell r="P13">
            <v>2192.9266666781973</v>
          </cell>
          <cell r="Q13">
            <v>3481.5200000181212</v>
          </cell>
          <cell r="R13">
            <v>5395.12500000826</v>
          </cell>
          <cell r="S13">
            <v>5630.3366666747024</v>
          </cell>
          <cell r="T13">
            <v>6465.6300000128276</v>
          </cell>
          <cell r="U13">
            <v>11373.156666684481</v>
          </cell>
          <cell r="V13">
            <v>11651.016666687174</v>
          </cell>
          <cell r="W13">
            <v>18521.568333358922</v>
          </cell>
          <cell r="X13">
            <v>20105.870000011641</v>
          </cell>
          <cell r="Y13">
            <v>22060.203333340382</v>
          </cell>
          <cell r="Z13">
            <v>43378.700333340385</v>
          </cell>
        </row>
        <row r="14">
          <cell r="B14" t="str">
            <v>Central</v>
          </cell>
          <cell r="C14">
            <v>4903.1233333360524</v>
          </cell>
          <cell r="D14">
            <v>1661.5574999999978</v>
          </cell>
          <cell r="E14">
            <v>11640.278333331778</v>
          </cell>
          <cell r="F14">
            <v>161.79833333498098</v>
          </cell>
          <cell r="G14">
            <v>19113.619166655186</v>
          </cell>
          <cell r="H14">
            <v>66684.400000025955</v>
          </cell>
          <cell r="I14">
            <v>18508.66999998808</v>
          </cell>
          <cell r="J14">
            <v>1336.0333333429703</v>
          </cell>
          <cell r="K14">
            <v>1081.9449999829055</v>
          </cell>
          <cell r="L14">
            <v>1.776666672457941</v>
          </cell>
          <cell r="M14">
            <v>20339.759999999998</v>
          </cell>
          <cell r="N14">
            <v>4298.5780000000004</v>
          </cell>
          <cell r="O14">
            <v>149731.53966667037</v>
          </cell>
          <cell r="P14">
            <v>4903.1233333360524</v>
          </cell>
          <cell r="Q14">
            <v>6564.6808333360505</v>
          </cell>
          <cell r="R14">
            <v>18204.959166667828</v>
          </cell>
          <cell r="S14">
            <v>18366.757500002808</v>
          </cell>
          <cell r="T14">
            <v>37480.37666665799</v>
          </cell>
          <cell r="U14">
            <v>104164.77666668395</v>
          </cell>
          <cell r="V14">
            <v>122673.44666667203</v>
          </cell>
          <cell r="W14">
            <v>124009.480000015</v>
          </cell>
          <cell r="X14">
            <v>125091.42499999791</v>
          </cell>
          <cell r="Y14">
            <v>125093.20166667037</v>
          </cell>
          <cell r="Z14">
            <v>145432.96166667037</v>
          </cell>
        </row>
        <row r="15">
          <cell r="B15" t="str">
            <v>Tecnologia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658.40000000026771</v>
          </cell>
          <cell r="I15">
            <v>13376.5499999883</v>
          </cell>
          <cell r="J15">
            <v>69509.819999996718</v>
          </cell>
          <cell r="K15">
            <v>2044.1700000084238</v>
          </cell>
          <cell r="L15">
            <v>0</v>
          </cell>
          <cell r="M15">
            <v>6892.29</v>
          </cell>
          <cell r="N15">
            <v>0</v>
          </cell>
          <cell r="O15">
            <v>92481.229999993709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658.40000000026771</v>
          </cell>
          <cell r="V15">
            <v>14034.949999988567</v>
          </cell>
          <cell r="W15">
            <v>83544.769999985292</v>
          </cell>
          <cell r="X15">
            <v>85588.939999993716</v>
          </cell>
          <cell r="Y15">
            <v>85588.939999993716</v>
          </cell>
          <cell r="Z15">
            <v>92481.229999993709</v>
          </cell>
        </row>
        <row r="16">
          <cell r="B16" t="str">
            <v>Tecnologia</v>
          </cell>
          <cell r="C16">
            <v>5932.8700000043145</v>
          </cell>
          <cell r="D16">
            <v>0</v>
          </cell>
          <cell r="E16">
            <v>298.11500000101518</v>
          </cell>
          <cell r="F16">
            <v>0</v>
          </cell>
          <cell r="G16">
            <v>0</v>
          </cell>
          <cell r="H16">
            <v>7.0850000002537863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256.69499999999999</v>
          </cell>
          <cell r="N16">
            <v>0</v>
          </cell>
          <cell r="O16">
            <v>6494.7650000055828</v>
          </cell>
          <cell r="P16">
            <v>5932.8700000043145</v>
          </cell>
          <cell r="Q16">
            <v>5932.8700000043145</v>
          </cell>
          <cell r="R16">
            <v>6230.9850000053293</v>
          </cell>
          <cell r="S16">
            <v>6230.9850000053293</v>
          </cell>
          <cell r="T16">
            <v>6230.9850000053293</v>
          </cell>
          <cell r="U16">
            <v>6238.0700000055831</v>
          </cell>
          <cell r="V16">
            <v>6238.0700000055831</v>
          </cell>
          <cell r="W16">
            <v>6238.0700000055831</v>
          </cell>
          <cell r="X16">
            <v>6238.0700000055831</v>
          </cell>
          <cell r="Y16">
            <v>6238.0700000055831</v>
          </cell>
          <cell r="Z16">
            <v>6494.7650000055828</v>
          </cell>
        </row>
        <row r="17">
          <cell r="B17" t="str">
            <v>Tecnologia</v>
          </cell>
          <cell r="C17">
            <v>26403.179166684233</v>
          </cell>
          <cell r="D17">
            <v>122.48166666764884</v>
          </cell>
          <cell r="E17">
            <v>669.0549999915529</v>
          </cell>
          <cell r="F17">
            <v>12348.591666653752</v>
          </cell>
          <cell r="G17">
            <v>1168.7600000032921</v>
          </cell>
          <cell r="H17">
            <v>67.79499999982653</v>
          </cell>
          <cell r="I17">
            <v>349.93333332982149</v>
          </cell>
          <cell r="J17">
            <v>0</v>
          </cell>
          <cell r="K17">
            <v>127.53333332925104</v>
          </cell>
          <cell r="L17">
            <v>657.79166667387472</v>
          </cell>
          <cell r="M17">
            <v>20488.329000000002</v>
          </cell>
          <cell r="N17">
            <v>6.0470000000000006</v>
          </cell>
          <cell r="O17">
            <v>62409.496833333244</v>
          </cell>
          <cell r="P17">
            <v>26403.179166684233</v>
          </cell>
          <cell r="Q17">
            <v>26525.660833351882</v>
          </cell>
          <cell r="R17">
            <v>27194.715833343434</v>
          </cell>
          <cell r="S17">
            <v>39543.307499997187</v>
          </cell>
          <cell r="T17">
            <v>40712.067500000478</v>
          </cell>
          <cell r="U17">
            <v>40779.862500000301</v>
          </cell>
          <cell r="V17">
            <v>41129.795833330121</v>
          </cell>
          <cell r="W17">
            <v>41129.795833330121</v>
          </cell>
          <cell r="X17">
            <v>41257.329166659372</v>
          </cell>
          <cell r="Y17">
            <v>41915.120833333247</v>
          </cell>
          <cell r="Z17">
            <v>62403.449833333245</v>
          </cell>
        </row>
        <row r="18">
          <cell r="B18" t="str">
            <v>Tecnologia</v>
          </cell>
          <cell r="C18">
            <v>449.50000000928412</v>
          </cell>
          <cell r="D18">
            <v>258.01833335022673</v>
          </cell>
          <cell r="E18">
            <v>23170.849999998347</v>
          </cell>
          <cell r="F18">
            <v>5957.6366666551967</v>
          </cell>
          <cell r="G18">
            <v>0</v>
          </cell>
          <cell r="H18">
            <v>7546.0983333371751</v>
          </cell>
          <cell r="I18">
            <v>2455.6233333203245</v>
          </cell>
          <cell r="J18">
            <v>61.875</v>
          </cell>
          <cell r="K18">
            <v>0</v>
          </cell>
          <cell r="L18">
            <v>800.70000003839959</v>
          </cell>
          <cell r="M18">
            <v>0</v>
          </cell>
          <cell r="N18">
            <v>0</v>
          </cell>
          <cell r="O18">
            <v>40700.301666708961</v>
          </cell>
          <cell r="P18">
            <v>449.50000000928412</v>
          </cell>
          <cell r="Q18">
            <v>707.51833335951085</v>
          </cell>
          <cell r="R18">
            <v>23878.368333357859</v>
          </cell>
          <cell r="S18">
            <v>29836.005000013058</v>
          </cell>
          <cell r="T18">
            <v>29836.005000013058</v>
          </cell>
          <cell r="U18">
            <v>37382.103333350235</v>
          </cell>
          <cell r="V18">
            <v>39837.726666670562</v>
          </cell>
          <cell r="W18">
            <v>39899.601666670562</v>
          </cell>
          <cell r="X18">
            <v>39899.601666670562</v>
          </cell>
          <cell r="Y18">
            <v>40700.301666708961</v>
          </cell>
          <cell r="Z18">
            <v>40700.301666708961</v>
          </cell>
        </row>
      </sheetData>
      <sheetData sheetId="33">
        <row r="8">
          <cell r="B8" t="str">
            <v>Illa</v>
          </cell>
          <cell r="C8">
            <v>82179759.12872307</v>
          </cell>
          <cell r="D8">
            <v>76249262.202863306</v>
          </cell>
          <cell r="E8">
            <v>76528044.238946706</v>
          </cell>
          <cell r="F8">
            <v>70661589.23365514</v>
          </cell>
          <cell r="G8">
            <v>90680749.676923141</v>
          </cell>
          <cell r="H8">
            <v>114312323.18616296</v>
          </cell>
          <cell r="I8">
            <v>136576148.42951584</v>
          </cell>
          <cell r="J8">
            <v>130496712.55469845</v>
          </cell>
          <cell r="K8">
            <v>113850560.09603475</v>
          </cell>
          <cell r="L8">
            <v>103457593.36462787</v>
          </cell>
          <cell r="M8">
            <v>71724287.942504719</v>
          </cell>
          <cell r="N8">
            <v>70677643.542087421</v>
          </cell>
          <cell r="O8">
            <v>1137394673.5967433</v>
          </cell>
          <cell r="P8">
            <v>82179759.12872307</v>
          </cell>
          <cell r="Q8">
            <v>158429021.33158636</v>
          </cell>
          <cell r="R8">
            <v>234957065.57053307</v>
          </cell>
          <cell r="S8">
            <v>305618654.80418819</v>
          </cell>
          <cell r="T8">
            <v>396299404.48111135</v>
          </cell>
          <cell r="U8">
            <v>510611727.6672743</v>
          </cell>
          <cell r="V8">
            <v>647187876.09679008</v>
          </cell>
          <cell r="W8">
            <v>777684588.65148854</v>
          </cell>
          <cell r="X8">
            <v>891535148.74752331</v>
          </cell>
          <cell r="Y8">
            <v>994992742.11215115</v>
          </cell>
          <cell r="Z8">
            <v>1066717030.0546559</v>
          </cell>
        </row>
        <row r="9">
          <cell r="B9" t="str">
            <v>Central</v>
          </cell>
          <cell r="C9">
            <v>2126600.0025487016</v>
          </cell>
          <cell r="D9">
            <v>122543.42948285659</v>
          </cell>
          <cell r="E9">
            <v>5781873.252368439</v>
          </cell>
          <cell r="F9">
            <v>69217.285071032558</v>
          </cell>
          <cell r="G9">
            <v>1739433.091312906</v>
          </cell>
          <cell r="H9">
            <v>19256249.509565234</v>
          </cell>
          <cell r="I9">
            <v>167999111.81409958</v>
          </cell>
          <cell r="J9">
            <v>30405627.875387862</v>
          </cell>
          <cell r="K9">
            <v>0</v>
          </cell>
          <cell r="L9">
            <v>0</v>
          </cell>
          <cell r="M9">
            <v>157198.68260528331</v>
          </cell>
          <cell r="N9">
            <v>5910815.6803446822</v>
          </cell>
          <cell r="O9">
            <v>233568670.62278658</v>
          </cell>
          <cell r="P9">
            <v>2126600.0025487016</v>
          </cell>
          <cell r="Q9">
            <v>2249143.4320315584</v>
          </cell>
          <cell r="R9">
            <v>8031016.6843999978</v>
          </cell>
          <cell r="S9">
            <v>8100233.9694710299</v>
          </cell>
          <cell r="T9">
            <v>9839667.0607839357</v>
          </cell>
          <cell r="U9">
            <v>29095916.570349172</v>
          </cell>
          <cell r="V9">
            <v>197095028.38444877</v>
          </cell>
          <cell r="W9">
            <v>227500656.25983661</v>
          </cell>
          <cell r="X9">
            <v>227500656.25983661</v>
          </cell>
          <cell r="Y9">
            <v>227500656.25983661</v>
          </cell>
          <cell r="Z9">
            <v>227657854.94244191</v>
          </cell>
        </row>
        <row r="10">
          <cell r="B10" t="str">
            <v>Central</v>
          </cell>
          <cell r="C10">
            <v>219361824.59099999</v>
          </cell>
          <cell r="D10">
            <v>265549745.097</v>
          </cell>
          <cell r="E10">
            <v>140503430.15799999</v>
          </cell>
          <cell r="F10">
            <v>219425366.27945867</v>
          </cell>
          <cell r="G10">
            <v>289373906.458</v>
          </cell>
          <cell r="H10">
            <v>311855164.85676908</v>
          </cell>
          <cell r="I10">
            <v>391741562.12099999</v>
          </cell>
          <cell r="J10">
            <v>395995943.28342658</v>
          </cell>
          <cell r="K10">
            <v>399035672.03499997</v>
          </cell>
          <cell r="L10">
            <v>259382992.23199999</v>
          </cell>
          <cell r="M10">
            <v>257117177.79879496</v>
          </cell>
          <cell r="N10">
            <v>291610224.99699998</v>
          </cell>
          <cell r="O10">
            <v>3440953009.9074488</v>
          </cell>
          <cell r="P10">
            <v>219361824.59099999</v>
          </cell>
          <cell r="Q10">
            <v>484911569.68799996</v>
          </cell>
          <cell r="R10">
            <v>625414999.84599996</v>
          </cell>
          <cell r="S10">
            <v>844840366.1254586</v>
          </cell>
          <cell r="T10">
            <v>1134214272.5834587</v>
          </cell>
          <cell r="U10">
            <v>1446069437.4402277</v>
          </cell>
          <cell r="V10">
            <v>1837810999.5612278</v>
          </cell>
          <cell r="W10">
            <v>2233806942.8446546</v>
          </cell>
          <cell r="X10">
            <v>2632842614.8796544</v>
          </cell>
          <cell r="Y10">
            <v>2892225607.1116543</v>
          </cell>
          <cell r="Z10">
            <v>3149342784.910449</v>
          </cell>
        </row>
        <row r="11">
          <cell r="B11" t="str">
            <v>Central</v>
          </cell>
          <cell r="C11">
            <v>1413625.6997239087</v>
          </cell>
          <cell r="D11">
            <v>2663105.0772701656</v>
          </cell>
          <cell r="E11">
            <v>2617672.4371492206</v>
          </cell>
          <cell r="F11">
            <v>12221.528485979288</v>
          </cell>
          <cell r="G11">
            <v>798130.51042672561</v>
          </cell>
          <cell r="H11">
            <v>764723.3513396472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8269478.6043956466</v>
          </cell>
          <cell r="P11">
            <v>1413625.6997239087</v>
          </cell>
          <cell r="Q11">
            <v>4076730.7769940742</v>
          </cell>
          <cell r="R11">
            <v>6694403.2141432948</v>
          </cell>
          <cell r="S11">
            <v>6706624.7426292738</v>
          </cell>
          <cell r="T11">
            <v>7504755.2530559991</v>
          </cell>
          <cell r="U11">
            <v>8269478.6043956466</v>
          </cell>
          <cell r="V11">
            <v>8269478.6043956466</v>
          </cell>
          <cell r="W11">
            <v>8269478.6043956466</v>
          </cell>
          <cell r="X11">
            <v>8269478.6043956466</v>
          </cell>
          <cell r="Y11">
            <v>8269478.6043956466</v>
          </cell>
          <cell r="Z11">
            <v>8269478.6043956466</v>
          </cell>
        </row>
        <row r="12">
          <cell r="B12" t="str">
            <v>Central</v>
          </cell>
          <cell r="C12">
            <v>26422815.161026437</v>
          </cell>
          <cell r="D12">
            <v>52032530.528244726</v>
          </cell>
          <cell r="E12">
            <v>23533751.130198497</v>
          </cell>
          <cell r="F12">
            <v>38049596.446438752</v>
          </cell>
          <cell r="G12">
            <v>41355394.69532185</v>
          </cell>
          <cell r="H12">
            <v>91207854.554782569</v>
          </cell>
          <cell r="I12">
            <v>175235060.6629301</v>
          </cell>
          <cell r="J12">
            <v>163358033.92273137</v>
          </cell>
          <cell r="K12">
            <v>104788898.68922503</v>
          </cell>
          <cell r="L12">
            <v>73582439.273163036</v>
          </cell>
          <cell r="M12">
            <v>22582873.132397786</v>
          </cell>
          <cell r="N12">
            <v>13702658.29114983</v>
          </cell>
          <cell r="O12">
            <v>825851906.4876101</v>
          </cell>
          <cell r="P12">
            <v>26422815.161026437</v>
          </cell>
          <cell r="Q12">
            <v>78455345.689271167</v>
          </cell>
          <cell r="R12">
            <v>101989096.81946966</v>
          </cell>
          <cell r="S12">
            <v>140038693.26590842</v>
          </cell>
          <cell r="T12">
            <v>181394087.96123028</v>
          </cell>
          <cell r="U12">
            <v>272601942.51601285</v>
          </cell>
          <cell r="V12">
            <v>447837003.17894292</v>
          </cell>
          <cell r="W12">
            <v>611195037.10167432</v>
          </cell>
          <cell r="X12">
            <v>715983935.7908994</v>
          </cell>
          <cell r="Y12">
            <v>789566375.06406248</v>
          </cell>
          <cell r="Z12">
            <v>812149248.19646025</v>
          </cell>
        </row>
        <row r="13">
          <cell r="B13" t="str">
            <v>Central</v>
          </cell>
          <cell r="C13">
            <v>82179759.12872307</v>
          </cell>
          <cell r="D13">
            <v>76249262.202863306</v>
          </cell>
          <cell r="E13">
            <v>76528044.238946706</v>
          </cell>
          <cell r="F13">
            <v>70661589.23365514</v>
          </cell>
          <cell r="G13">
            <v>90680749.676923141</v>
          </cell>
          <cell r="H13">
            <v>114312323.18616296</v>
          </cell>
          <cell r="I13">
            <v>136576148.42951584</v>
          </cell>
          <cell r="J13">
            <v>130496712.55469845</v>
          </cell>
          <cell r="K13">
            <v>113850560.09603475</v>
          </cell>
          <cell r="L13">
            <v>103457593.36462787</v>
          </cell>
          <cell r="M13">
            <v>71724287.942504719</v>
          </cell>
          <cell r="N13">
            <v>70677643.542087421</v>
          </cell>
          <cell r="O13">
            <v>1137394673.5967433</v>
          </cell>
          <cell r="P13">
            <v>82179759.12872307</v>
          </cell>
          <cell r="Q13">
            <v>158429021.33158636</v>
          </cell>
          <cell r="R13">
            <v>234957065.57053307</v>
          </cell>
          <cell r="S13">
            <v>305618654.80418819</v>
          </cell>
          <cell r="T13">
            <v>396299404.48111135</v>
          </cell>
          <cell r="U13">
            <v>510611727.6672743</v>
          </cell>
          <cell r="V13">
            <v>647187876.09679008</v>
          </cell>
          <cell r="W13">
            <v>777684588.65148854</v>
          </cell>
          <cell r="X13">
            <v>891535148.74752331</v>
          </cell>
          <cell r="Y13">
            <v>994992742.11215115</v>
          </cell>
          <cell r="Z13">
            <v>1066717030.0546559</v>
          </cell>
        </row>
        <row r="14">
          <cell r="B14" t="str">
            <v>Central</v>
          </cell>
          <cell r="C14">
            <v>314017424.96395952</v>
          </cell>
          <cell r="D14">
            <v>234957097.07770219</v>
          </cell>
          <cell r="E14">
            <v>364772338.46731544</v>
          </cell>
          <cell r="F14">
            <v>215516791.62224412</v>
          </cell>
          <cell r="G14">
            <v>183433076.46471807</v>
          </cell>
          <cell r="H14">
            <v>208097486.50124615</v>
          </cell>
          <cell r="I14">
            <v>204049180.52657801</v>
          </cell>
          <cell r="J14">
            <v>212841213.87812871</v>
          </cell>
          <cell r="K14">
            <v>166296661.22296932</v>
          </cell>
          <cell r="L14">
            <v>229637870.70535696</v>
          </cell>
          <cell r="M14">
            <v>196917469.28585774</v>
          </cell>
          <cell r="N14">
            <v>172136318.31687063</v>
          </cell>
          <cell r="O14">
            <v>2702672929.0329471</v>
          </cell>
          <cell r="P14">
            <v>314017424.96395952</v>
          </cell>
          <cell r="Q14">
            <v>548974522.04166174</v>
          </cell>
          <cell r="R14">
            <v>913746860.50897717</v>
          </cell>
          <cell r="S14">
            <v>1129263652.1312213</v>
          </cell>
          <cell r="T14">
            <v>1312696728.5959394</v>
          </cell>
          <cell r="U14">
            <v>1520794215.0971856</v>
          </cell>
          <cell r="V14">
            <v>1724843395.6237636</v>
          </cell>
          <cell r="W14">
            <v>1937684609.5018923</v>
          </cell>
          <cell r="X14">
            <v>2103981270.7248616</v>
          </cell>
          <cell r="Y14">
            <v>2333619141.4302187</v>
          </cell>
          <cell r="Z14">
            <v>2530536610.7160764</v>
          </cell>
        </row>
        <row r="15">
          <cell r="B15" t="str">
            <v>Tecnologia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745297.71578854066</v>
          </cell>
          <cell r="H15">
            <v>17376066.760114331</v>
          </cell>
          <cell r="I15">
            <v>167537705.53451613</v>
          </cell>
          <cell r="J15">
            <v>30083186.542117413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215742256.55253643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745297.71578854066</v>
          </cell>
          <cell r="U15">
            <v>18121364.47590287</v>
          </cell>
          <cell r="V15">
            <v>185659070.01041901</v>
          </cell>
          <cell r="W15">
            <v>215742256.55253643</v>
          </cell>
          <cell r="X15">
            <v>215742256.55253643</v>
          </cell>
          <cell r="Y15">
            <v>215742256.55253643</v>
          </cell>
          <cell r="Z15">
            <v>215742256.55253643</v>
          </cell>
        </row>
        <row r="16">
          <cell r="B16" t="str">
            <v>Tecnologia</v>
          </cell>
          <cell r="C16">
            <v>2126600.0025487016</v>
          </cell>
          <cell r="D16">
            <v>122543.42948285659</v>
          </cell>
          <cell r="E16">
            <v>5781873.252368439</v>
          </cell>
          <cell r="F16">
            <v>69217.285071032558</v>
          </cell>
          <cell r="G16">
            <v>994135.37552436534</v>
          </cell>
          <cell r="H16">
            <v>1880182.7494509034</v>
          </cell>
          <cell r="I16">
            <v>461406.27958345658</v>
          </cell>
          <cell r="J16">
            <v>322441.33327045065</v>
          </cell>
          <cell r="K16">
            <v>0</v>
          </cell>
          <cell r="L16">
            <v>0</v>
          </cell>
          <cell r="M16">
            <v>157198.68260528331</v>
          </cell>
          <cell r="N16">
            <v>5910815.6803446822</v>
          </cell>
          <cell r="O16">
            <v>17826414.070250168</v>
          </cell>
          <cell r="P16">
            <v>2126600.0025487016</v>
          </cell>
          <cell r="Q16">
            <v>2249143.4320315584</v>
          </cell>
          <cell r="R16">
            <v>8031016.6843999978</v>
          </cell>
          <cell r="S16">
            <v>8100233.9694710299</v>
          </cell>
          <cell r="T16">
            <v>9094369.3449953943</v>
          </cell>
          <cell r="U16">
            <v>10974552.094446298</v>
          </cell>
          <cell r="V16">
            <v>11435958.374029754</v>
          </cell>
          <cell r="W16">
            <v>11758399.707300205</v>
          </cell>
          <cell r="X16">
            <v>11758399.707300205</v>
          </cell>
          <cell r="Y16">
            <v>11758399.707300205</v>
          </cell>
          <cell r="Z16">
            <v>11915598.389905488</v>
          </cell>
        </row>
        <row r="17">
          <cell r="B17" t="str">
            <v>Tecnologia</v>
          </cell>
          <cell r="C17">
            <v>98838273.625</v>
          </cell>
          <cell r="D17">
            <v>174250914.11000001</v>
          </cell>
          <cell r="E17">
            <v>111563703.06900001</v>
          </cell>
          <cell r="F17">
            <v>59194604.287</v>
          </cell>
          <cell r="G17">
            <v>160591765.69800001</v>
          </cell>
          <cell r="H17">
            <v>216734058.54100001</v>
          </cell>
          <cell r="I17">
            <v>215696599.755</v>
          </cell>
          <cell r="J17">
            <v>211635397.06400001</v>
          </cell>
          <cell r="K17">
            <v>210632707.558</v>
          </cell>
          <cell r="L17">
            <v>182995050.42000002</v>
          </cell>
          <cell r="M17">
            <v>106171337.57179497</v>
          </cell>
          <cell r="N17">
            <v>132107448.01800001</v>
          </cell>
          <cell r="O17">
            <v>1880411859.7167954</v>
          </cell>
          <cell r="P17">
            <v>98838273.625</v>
          </cell>
          <cell r="Q17">
            <v>273089187.73500001</v>
          </cell>
          <cell r="R17">
            <v>384652890.80400002</v>
          </cell>
          <cell r="S17">
            <v>443847495.09100002</v>
          </cell>
          <cell r="T17">
            <v>604439260.78900003</v>
          </cell>
          <cell r="U17">
            <v>821173319.33000004</v>
          </cell>
          <cell r="V17">
            <v>1036869919.085</v>
          </cell>
          <cell r="W17">
            <v>1248505316.1490002</v>
          </cell>
          <cell r="X17">
            <v>1459138023.7070003</v>
          </cell>
          <cell r="Y17">
            <v>1642133074.1270003</v>
          </cell>
          <cell r="Z17">
            <v>1748304411.6987953</v>
          </cell>
        </row>
        <row r="18">
          <cell r="B18" t="str">
            <v>Tecnologia</v>
          </cell>
          <cell r="C18">
            <v>120523550.96599999</v>
          </cell>
          <cell r="D18">
            <v>91298830.986999989</v>
          </cell>
          <cell r="E18">
            <v>28939727.088999998</v>
          </cell>
          <cell r="F18">
            <v>160230761.99245867</v>
          </cell>
          <cell r="G18">
            <v>128782140.75999999</v>
          </cell>
          <cell r="H18">
            <v>95121106.315769076</v>
          </cell>
          <cell r="I18">
            <v>176044962.366</v>
          </cell>
          <cell r="J18">
            <v>184360546.21942654</v>
          </cell>
          <cell r="K18">
            <v>188402964.477</v>
          </cell>
          <cell r="L18">
            <v>76387941.811999992</v>
          </cell>
          <cell r="M18">
            <v>150945840.227</v>
          </cell>
          <cell r="N18">
            <v>159502776.97899997</v>
          </cell>
          <cell r="O18">
            <v>1560541150.1906543</v>
          </cell>
          <cell r="P18">
            <v>120523550.96599999</v>
          </cell>
          <cell r="Q18">
            <v>211822381.95299998</v>
          </cell>
          <cell r="R18">
            <v>240762109.04199997</v>
          </cell>
          <cell r="S18">
            <v>400992871.03445864</v>
          </cell>
          <cell r="T18">
            <v>529775011.79445863</v>
          </cell>
          <cell r="U18">
            <v>624896118.1102277</v>
          </cell>
          <cell r="V18">
            <v>800941080.47622776</v>
          </cell>
          <cell r="W18">
            <v>985301626.69565427</v>
          </cell>
          <cell r="X18">
            <v>1173704591.1726542</v>
          </cell>
          <cell r="Y18">
            <v>1250092532.9846542</v>
          </cell>
          <cell r="Z18">
            <v>1401038373.2116542</v>
          </cell>
        </row>
      </sheetData>
      <sheetData sheetId="34">
        <row r="8">
          <cell r="B8" t="str">
            <v>Illa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B9" t="str">
            <v>Central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15480397.200000001</v>
          </cell>
          <cell r="I9">
            <v>162382576.20000002</v>
          </cell>
          <cell r="J9">
            <v>27821985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205684958.40000001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15480397.200000001</v>
          </cell>
          <cell r="V9">
            <v>177862973.40000001</v>
          </cell>
          <cell r="W9">
            <v>205684958.40000001</v>
          </cell>
          <cell r="X9">
            <v>205684958.40000001</v>
          </cell>
          <cell r="Y9">
            <v>205684958.40000001</v>
          </cell>
          <cell r="Z9">
            <v>205684958.40000001</v>
          </cell>
        </row>
        <row r="10">
          <cell r="B10" t="str">
            <v>Central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B11" t="str">
            <v>Central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B12" t="str">
            <v>Central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B13" t="str">
            <v>Central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B14" t="str">
            <v>Central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B15" t="str">
            <v>Tecnologia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15480397.200000001</v>
          </cell>
          <cell r="I15">
            <v>162382576.20000002</v>
          </cell>
          <cell r="J15">
            <v>27821985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205684958.40000001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15480397.200000001</v>
          </cell>
          <cell r="V15">
            <v>177862973.40000001</v>
          </cell>
          <cell r="W15">
            <v>205684958.40000001</v>
          </cell>
          <cell r="X15">
            <v>205684958.40000001</v>
          </cell>
          <cell r="Y15">
            <v>205684958.40000001</v>
          </cell>
          <cell r="Z15">
            <v>205684958.40000001</v>
          </cell>
        </row>
        <row r="16">
          <cell r="B16" t="str">
            <v>Tecnologia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B17" t="str">
            <v>Tecnologia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 t="str">
            <v>Tecnologia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</sheetData>
      <sheetData sheetId="35">
        <row r="8">
          <cell r="B8" t="str">
            <v>Illa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B9" t="str">
            <v>Central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967981.62043094635</v>
          </cell>
          <cell r="I9">
            <v>4246648.033295555</v>
          </cell>
          <cell r="J9">
            <v>1626060.444265604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6840690.0979921054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967981.62043094635</v>
          </cell>
          <cell r="V9">
            <v>5214629.6537265014</v>
          </cell>
          <cell r="W9">
            <v>6840690.0979921054</v>
          </cell>
          <cell r="X9">
            <v>6840690.0979921054</v>
          </cell>
          <cell r="Y9">
            <v>6840690.0979921054</v>
          </cell>
          <cell r="Z9">
            <v>6840690.0979921054</v>
          </cell>
        </row>
        <row r="10">
          <cell r="B10" t="str">
            <v>Central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B11" t="str">
            <v>Central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B12" t="str">
            <v>Central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B13" t="str">
            <v>Central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B14" t="str">
            <v>Central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B15" t="str">
            <v>Tecnologia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967981.62043094635</v>
          </cell>
          <cell r="I15">
            <v>4246648.033295555</v>
          </cell>
          <cell r="J15">
            <v>1626060.444265604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6840690.0979921054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967981.62043094635</v>
          </cell>
          <cell r="V15">
            <v>5214629.6537265014</v>
          </cell>
          <cell r="W15">
            <v>6840690.0979921054</v>
          </cell>
          <cell r="X15">
            <v>6840690.0979921054</v>
          </cell>
          <cell r="Y15">
            <v>6840690.0979921054</v>
          </cell>
          <cell r="Z15">
            <v>6840690.0979921054</v>
          </cell>
        </row>
        <row r="16">
          <cell r="B16" t="str">
            <v>Tecnologia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B17" t="str">
            <v>Tecnologia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 t="str">
            <v>Tecnologia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</sheetData>
      <sheetData sheetId="36">
        <row r="8">
          <cell r="B8" t="str">
            <v>Illa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B9" t="str">
            <v>Central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B10" t="str">
            <v>Central</v>
          </cell>
          <cell r="C10">
            <v>219361824.59099999</v>
          </cell>
          <cell r="D10">
            <v>265549745.097</v>
          </cell>
          <cell r="E10">
            <v>140503430.15799999</v>
          </cell>
          <cell r="F10">
            <v>219309503.23100001</v>
          </cell>
          <cell r="G10">
            <v>289373906.458</v>
          </cell>
          <cell r="H10">
            <v>311835608.44800001</v>
          </cell>
          <cell r="I10">
            <v>391741562.12099999</v>
          </cell>
          <cell r="J10">
            <v>395995599.27200001</v>
          </cell>
          <cell r="K10">
            <v>399035672.03499997</v>
          </cell>
          <cell r="L10">
            <v>259382992.23199999</v>
          </cell>
          <cell r="M10">
            <v>257116566.16099998</v>
          </cell>
          <cell r="N10">
            <v>291610224.99699998</v>
          </cell>
          <cell r="O10">
            <v>3440816634.8009996</v>
          </cell>
          <cell r="P10">
            <v>219361824.59099999</v>
          </cell>
          <cell r="Q10">
            <v>484911569.68799996</v>
          </cell>
          <cell r="R10">
            <v>625414999.84599996</v>
          </cell>
          <cell r="S10">
            <v>844724503.0769999</v>
          </cell>
          <cell r="T10">
            <v>1134098409.5349998</v>
          </cell>
          <cell r="U10">
            <v>1445934017.9829998</v>
          </cell>
          <cell r="V10">
            <v>1837675580.1039999</v>
          </cell>
          <cell r="W10">
            <v>2233671179.3759999</v>
          </cell>
          <cell r="X10">
            <v>2632706851.4109998</v>
          </cell>
          <cell r="Y10">
            <v>2892089843.6429996</v>
          </cell>
          <cell r="Z10">
            <v>3149206409.8039994</v>
          </cell>
        </row>
        <row r="11">
          <cell r="B11" t="str">
            <v>Central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B12" t="str">
            <v>Central</v>
          </cell>
          <cell r="C12">
            <v>25694907.783999998</v>
          </cell>
          <cell r="D12">
            <v>51016635.124000005</v>
          </cell>
          <cell r="E12">
            <v>21615684.272</v>
          </cell>
          <cell r="F12">
            <v>36552056.631999999</v>
          </cell>
          <cell r="G12">
            <v>39996096.321999997</v>
          </cell>
          <cell r="H12">
            <v>89846146.116999984</v>
          </cell>
          <cell r="I12">
            <v>174197521.86199999</v>
          </cell>
          <cell r="J12">
            <v>153571620.47499999</v>
          </cell>
          <cell r="K12">
            <v>100954211.631</v>
          </cell>
          <cell r="L12">
            <v>70001897.055999994</v>
          </cell>
          <cell r="M12">
            <v>20509631.141999997</v>
          </cell>
          <cell r="N12">
            <v>12993571.864000002</v>
          </cell>
          <cell r="O12">
            <v>796949980.2809999</v>
          </cell>
          <cell r="P12">
            <v>25694907.783999998</v>
          </cell>
          <cell r="Q12">
            <v>76711542.908000007</v>
          </cell>
          <cell r="R12">
            <v>98327227.180000007</v>
          </cell>
          <cell r="S12">
            <v>134879283.81200001</v>
          </cell>
          <cell r="T12">
            <v>174875380.134</v>
          </cell>
          <cell r="U12">
            <v>264721526.25099999</v>
          </cell>
          <cell r="V12">
            <v>438919048.11299998</v>
          </cell>
          <cell r="W12">
            <v>592490668.58799994</v>
          </cell>
          <cell r="X12">
            <v>693444880.21899998</v>
          </cell>
          <cell r="Y12">
            <v>763446777.27499998</v>
          </cell>
          <cell r="Z12">
            <v>783956408.41699994</v>
          </cell>
        </row>
        <row r="13">
          <cell r="B13" t="str">
            <v>Central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B14" t="str">
            <v>Central</v>
          </cell>
          <cell r="C14">
            <v>243927041.35799998</v>
          </cell>
          <cell r="D14">
            <v>232494607.16299999</v>
          </cell>
          <cell r="E14">
            <v>340753318.99699998</v>
          </cell>
          <cell r="F14">
            <v>214366530.65099996</v>
          </cell>
          <cell r="G14">
            <v>179099724.34899998</v>
          </cell>
          <cell r="H14">
            <v>204932012.92200002</v>
          </cell>
          <cell r="I14">
            <v>199423169.67299998</v>
          </cell>
          <cell r="J14">
            <v>210002664.417</v>
          </cell>
          <cell r="K14">
            <v>164140884.08900002</v>
          </cell>
          <cell r="L14">
            <v>226830216.24899998</v>
          </cell>
          <cell r="M14">
            <v>190890900.65500003</v>
          </cell>
          <cell r="N14">
            <v>169798626.26999998</v>
          </cell>
          <cell r="O14">
            <v>2576659696.7930002</v>
          </cell>
          <cell r="P14">
            <v>243927041.35799998</v>
          </cell>
          <cell r="Q14">
            <v>476421648.52099997</v>
          </cell>
          <cell r="R14">
            <v>817174967.51799989</v>
          </cell>
          <cell r="S14">
            <v>1031541498.1689999</v>
          </cell>
          <cell r="T14">
            <v>1210641222.5179999</v>
          </cell>
          <cell r="U14">
            <v>1415573235.4399998</v>
          </cell>
          <cell r="V14">
            <v>1614996405.1129999</v>
          </cell>
          <cell r="W14">
            <v>1824999069.53</v>
          </cell>
          <cell r="X14">
            <v>1989139953.619</v>
          </cell>
          <cell r="Y14">
            <v>2215970169.868</v>
          </cell>
          <cell r="Z14">
            <v>2406861070.5230002</v>
          </cell>
        </row>
        <row r="15">
          <cell r="B15" t="str">
            <v>Tecnologia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 t="str">
            <v>Tecnologia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B17" t="str">
            <v>Tecnologia</v>
          </cell>
          <cell r="C17">
            <v>98838273.625</v>
          </cell>
          <cell r="D17">
            <v>174250914.11000001</v>
          </cell>
          <cell r="E17">
            <v>111563703.06900001</v>
          </cell>
          <cell r="F17">
            <v>59194604.287</v>
          </cell>
          <cell r="G17">
            <v>160591765.69800001</v>
          </cell>
          <cell r="H17">
            <v>216734058.54100001</v>
          </cell>
          <cell r="I17">
            <v>215696599.755</v>
          </cell>
          <cell r="J17">
            <v>211635397.06400001</v>
          </cell>
          <cell r="K17">
            <v>210632707.558</v>
          </cell>
          <cell r="L17">
            <v>182995050.42000002</v>
          </cell>
          <cell r="M17">
            <v>106170725.934</v>
          </cell>
          <cell r="N17">
            <v>132107448.01800001</v>
          </cell>
          <cell r="O17">
            <v>1880411248.0790005</v>
          </cell>
          <cell r="P17">
            <v>98838273.625</v>
          </cell>
          <cell r="Q17">
            <v>273089187.73500001</v>
          </cell>
          <cell r="R17">
            <v>384652890.80400002</v>
          </cell>
          <cell r="S17">
            <v>443847495.09100002</v>
          </cell>
          <cell r="T17">
            <v>604439260.78900003</v>
          </cell>
          <cell r="U17">
            <v>821173319.33000004</v>
          </cell>
          <cell r="V17">
            <v>1036869919.085</v>
          </cell>
          <cell r="W17">
            <v>1248505316.1490002</v>
          </cell>
          <cell r="X17">
            <v>1459138023.7070003</v>
          </cell>
          <cell r="Y17">
            <v>1642133074.1270003</v>
          </cell>
          <cell r="Z17">
            <v>1748303800.0610003</v>
          </cell>
        </row>
        <row r="18">
          <cell r="B18" t="str">
            <v>Tecnologia</v>
          </cell>
          <cell r="C18">
            <v>120523550.96599999</v>
          </cell>
          <cell r="D18">
            <v>91298830.986999989</v>
          </cell>
          <cell r="E18">
            <v>28939727.088999998</v>
          </cell>
          <cell r="F18">
            <v>160114898.94400001</v>
          </cell>
          <cell r="G18">
            <v>128782140.75999999</v>
          </cell>
          <cell r="H18">
            <v>95101549.907000005</v>
          </cell>
          <cell r="I18">
            <v>176044962.366</v>
          </cell>
          <cell r="J18">
            <v>184360202.208</v>
          </cell>
          <cell r="K18">
            <v>188402964.477</v>
          </cell>
          <cell r="L18">
            <v>76387941.811999992</v>
          </cell>
          <cell r="M18">
            <v>150945840.227</v>
          </cell>
          <cell r="N18">
            <v>159502776.97899997</v>
          </cell>
          <cell r="O18">
            <v>1560405386.7219996</v>
          </cell>
          <cell r="P18">
            <v>120523550.96599999</v>
          </cell>
          <cell r="Q18">
            <v>211822381.95299998</v>
          </cell>
          <cell r="R18">
            <v>240762109.04199997</v>
          </cell>
          <cell r="S18">
            <v>400877007.98599994</v>
          </cell>
          <cell r="T18">
            <v>529659148.74599993</v>
          </cell>
          <cell r="U18">
            <v>624760698.65299988</v>
          </cell>
          <cell r="V18">
            <v>800805661.01899981</v>
          </cell>
          <cell r="W18">
            <v>985165863.22699976</v>
          </cell>
          <cell r="X18">
            <v>1173568827.7039998</v>
          </cell>
          <cell r="Y18">
            <v>1249956769.5159998</v>
          </cell>
          <cell r="Z18">
            <v>1400902609.7429998</v>
          </cell>
        </row>
      </sheetData>
      <sheetData sheetId="37">
        <row r="8">
          <cell r="B8" t="str">
            <v>Illa</v>
          </cell>
          <cell r="C8">
            <v>82179759.12872307</v>
          </cell>
          <cell r="D8">
            <v>76249262.202863306</v>
          </cell>
          <cell r="E8">
            <v>76528044.238946706</v>
          </cell>
          <cell r="F8">
            <v>70661589.23365514</v>
          </cell>
          <cell r="G8">
            <v>90680749.676923141</v>
          </cell>
          <cell r="H8">
            <v>114312323.18616296</v>
          </cell>
          <cell r="I8">
            <v>136576148.42951584</v>
          </cell>
          <cell r="J8">
            <v>130496712.55469845</v>
          </cell>
          <cell r="K8">
            <v>113850560.09603475</v>
          </cell>
          <cell r="L8">
            <v>103457593.36462787</v>
          </cell>
          <cell r="M8">
            <v>71724287.942504719</v>
          </cell>
          <cell r="N8">
            <v>70677643.542087421</v>
          </cell>
          <cell r="O8">
            <v>1137394673.5967433</v>
          </cell>
          <cell r="P8">
            <v>82179759.12872307</v>
          </cell>
          <cell r="Q8">
            <v>158429021.33158636</v>
          </cell>
          <cell r="R8">
            <v>234957065.57053307</v>
          </cell>
          <cell r="S8">
            <v>305618654.80418819</v>
          </cell>
          <cell r="T8">
            <v>396299404.48111135</v>
          </cell>
          <cell r="U8">
            <v>510611727.6672743</v>
          </cell>
          <cell r="V8">
            <v>647187876.09679008</v>
          </cell>
          <cell r="W8">
            <v>777684588.65148854</v>
          </cell>
          <cell r="X8">
            <v>891535148.74752331</v>
          </cell>
          <cell r="Y8">
            <v>994992742.11215115</v>
          </cell>
          <cell r="Z8">
            <v>1066717030.0546559</v>
          </cell>
        </row>
        <row r="9">
          <cell r="B9" t="str">
            <v>Central</v>
          </cell>
          <cell r="C9">
            <v>2126600.0025487016</v>
          </cell>
          <cell r="D9">
            <v>122543.42948285659</v>
          </cell>
          <cell r="E9">
            <v>5781873.252368439</v>
          </cell>
          <cell r="F9">
            <v>69217.285071032558</v>
          </cell>
          <cell r="G9">
            <v>1739433.091312906</v>
          </cell>
          <cell r="H9">
            <v>2807870.6891342872</v>
          </cell>
          <cell r="I9">
            <v>1369887.5808040192</v>
          </cell>
          <cell r="J9">
            <v>957582.43112225994</v>
          </cell>
          <cell r="K9">
            <v>0</v>
          </cell>
          <cell r="L9">
            <v>0</v>
          </cell>
          <cell r="M9">
            <v>157198.68260528331</v>
          </cell>
          <cell r="N9">
            <v>5910815.6803446822</v>
          </cell>
          <cell r="O9">
            <v>21043022.124794468</v>
          </cell>
          <cell r="P9">
            <v>2126600.0025487016</v>
          </cell>
          <cell r="Q9">
            <v>2249143.4320315584</v>
          </cell>
          <cell r="R9">
            <v>8031016.6843999978</v>
          </cell>
          <cell r="S9">
            <v>8100233.9694710299</v>
          </cell>
          <cell r="T9">
            <v>9839667.0607839357</v>
          </cell>
          <cell r="U9">
            <v>12647537.749918222</v>
          </cell>
          <cell r="V9">
            <v>14017425.330722243</v>
          </cell>
          <cell r="W9">
            <v>14975007.761844503</v>
          </cell>
          <cell r="X9">
            <v>14975007.761844503</v>
          </cell>
          <cell r="Y9">
            <v>14975007.761844503</v>
          </cell>
          <cell r="Z9">
            <v>15132206.444449786</v>
          </cell>
        </row>
        <row r="10">
          <cell r="B10" t="str">
            <v>Central</v>
          </cell>
          <cell r="C10">
            <v>0</v>
          </cell>
          <cell r="D10">
            <v>0</v>
          </cell>
          <cell r="E10">
            <v>0</v>
          </cell>
          <cell r="F10">
            <v>115863.04845865691</v>
          </cell>
          <cell r="G10">
            <v>0</v>
          </cell>
          <cell r="H10">
            <v>19556.408769073267</v>
          </cell>
          <cell r="I10">
            <v>0</v>
          </cell>
          <cell r="J10">
            <v>344.01142653995521</v>
          </cell>
          <cell r="K10">
            <v>0</v>
          </cell>
          <cell r="L10">
            <v>0</v>
          </cell>
          <cell r="M10">
            <v>611.63779497478538</v>
          </cell>
          <cell r="N10">
            <v>0</v>
          </cell>
          <cell r="O10">
            <v>136375.10644924489</v>
          </cell>
          <cell r="P10">
            <v>0</v>
          </cell>
          <cell r="Q10">
            <v>0</v>
          </cell>
          <cell r="R10">
            <v>0</v>
          </cell>
          <cell r="S10">
            <v>115863.04845865691</v>
          </cell>
          <cell r="T10">
            <v>115863.04845865691</v>
          </cell>
          <cell r="U10">
            <v>135419.45722773016</v>
          </cell>
          <cell r="V10">
            <v>135419.45722773016</v>
          </cell>
          <cell r="W10">
            <v>135763.46865427011</v>
          </cell>
          <cell r="X10">
            <v>135763.46865427011</v>
          </cell>
          <cell r="Y10">
            <v>135763.46865427011</v>
          </cell>
          <cell r="Z10">
            <v>136375.10644924489</v>
          </cell>
        </row>
        <row r="11">
          <cell r="B11" t="str">
            <v>Central</v>
          </cell>
          <cell r="C11">
            <v>1413625.6997239087</v>
          </cell>
          <cell r="D11">
            <v>2663105.0772701656</v>
          </cell>
          <cell r="E11">
            <v>2617672.4371492206</v>
          </cell>
          <cell r="F11">
            <v>12221.528485979288</v>
          </cell>
          <cell r="G11">
            <v>798130.51042672561</v>
          </cell>
          <cell r="H11">
            <v>764723.3513396472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8269478.6043956466</v>
          </cell>
          <cell r="P11">
            <v>1413625.6997239087</v>
          </cell>
          <cell r="Q11">
            <v>4076730.7769940742</v>
          </cell>
          <cell r="R11">
            <v>6694403.2141432948</v>
          </cell>
          <cell r="S11">
            <v>6706624.7426292738</v>
          </cell>
          <cell r="T11">
            <v>7504755.2530559991</v>
          </cell>
          <cell r="U11">
            <v>8269478.6043956466</v>
          </cell>
          <cell r="V11">
            <v>8269478.6043956466</v>
          </cell>
          <cell r="W11">
            <v>8269478.6043956466</v>
          </cell>
          <cell r="X11">
            <v>8269478.6043956466</v>
          </cell>
          <cell r="Y11">
            <v>8269478.6043956466</v>
          </cell>
          <cell r="Z11">
            <v>8269478.6043956466</v>
          </cell>
        </row>
        <row r="12">
          <cell r="B12" t="str">
            <v>Central</v>
          </cell>
          <cell r="C12">
            <v>727907.3770264379</v>
          </cell>
          <cell r="D12">
            <v>1015895.4042447227</v>
          </cell>
          <cell r="E12">
            <v>1918066.8581984974</v>
          </cell>
          <cell r="F12">
            <v>1497539.814438751</v>
          </cell>
          <cell r="G12">
            <v>1359298.3733218508</v>
          </cell>
          <cell r="H12">
            <v>1361708.4377825796</v>
          </cell>
          <cell r="I12">
            <v>1037538.8009301205</v>
          </cell>
          <cell r="J12">
            <v>9786413.4477313869</v>
          </cell>
          <cell r="K12">
            <v>3834687.0582250371</v>
          </cell>
          <cell r="L12">
            <v>3580542.2171630445</v>
          </cell>
          <cell r="M12">
            <v>2073241.9903977874</v>
          </cell>
          <cell r="N12">
            <v>709086.42714982864</v>
          </cell>
          <cell r="O12">
            <v>28901926.206610046</v>
          </cell>
          <cell r="P12">
            <v>727907.3770264379</v>
          </cell>
          <cell r="Q12">
            <v>1743802.7812711606</v>
          </cell>
          <cell r="R12">
            <v>3661869.639469658</v>
          </cell>
          <cell r="S12">
            <v>5159409.453908409</v>
          </cell>
          <cell r="T12">
            <v>6518707.8272302598</v>
          </cell>
          <cell r="U12">
            <v>7880416.2650128398</v>
          </cell>
          <cell r="V12">
            <v>8917955.0659429599</v>
          </cell>
          <cell r="W12">
            <v>18704368.513674349</v>
          </cell>
          <cell r="X12">
            <v>22539055.571899384</v>
          </cell>
          <cell r="Y12">
            <v>26119597.789062429</v>
          </cell>
          <cell r="Z12">
            <v>28192839.779460218</v>
          </cell>
        </row>
        <row r="13">
          <cell r="B13" t="str">
            <v>Central</v>
          </cell>
          <cell r="C13">
            <v>82179759.12872307</v>
          </cell>
          <cell r="D13">
            <v>76249262.202863306</v>
          </cell>
          <cell r="E13">
            <v>76528044.238946706</v>
          </cell>
          <cell r="F13">
            <v>70661589.23365514</v>
          </cell>
          <cell r="G13">
            <v>90680749.676923141</v>
          </cell>
          <cell r="H13">
            <v>114312323.18616296</v>
          </cell>
          <cell r="I13">
            <v>136576148.42951584</v>
          </cell>
          <cell r="J13">
            <v>130496712.55469845</v>
          </cell>
          <cell r="K13">
            <v>113850560.09603475</v>
          </cell>
          <cell r="L13">
            <v>103457593.36462787</v>
          </cell>
          <cell r="M13">
            <v>71724287.942504719</v>
          </cell>
          <cell r="N13">
            <v>70677643.542087421</v>
          </cell>
          <cell r="O13">
            <v>1137394673.5967433</v>
          </cell>
          <cell r="P13">
            <v>82179759.12872307</v>
          </cell>
          <cell r="Q13">
            <v>158429021.33158636</v>
          </cell>
          <cell r="R13">
            <v>234957065.57053307</v>
          </cell>
          <cell r="S13">
            <v>305618654.80418819</v>
          </cell>
          <cell r="T13">
            <v>396299404.48111135</v>
          </cell>
          <cell r="U13">
            <v>510611727.6672743</v>
          </cell>
          <cell r="V13">
            <v>647187876.09679008</v>
          </cell>
          <cell r="W13">
            <v>777684588.65148854</v>
          </cell>
          <cell r="X13">
            <v>891535148.74752331</v>
          </cell>
          <cell r="Y13">
            <v>994992742.11215115</v>
          </cell>
          <cell r="Z13">
            <v>1066717030.0546559</v>
          </cell>
        </row>
        <row r="14">
          <cell r="B14" t="str">
            <v>Central</v>
          </cell>
          <cell r="C14">
            <v>70090383.605959535</v>
          </cell>
          <cell r="D14">
            <v>2462489.9147022199</v>
          </cell>
          <cell r="E14">
            <v>24019019.470315482</v>
          </cell>
          <cell r="F14">
            <v>1150260.971244171</v>
          </cell>
          <cell r="G14">
            <v>4333352.11571809</v>
          </cell>
          <cell r="H14">
            <v>3165473.5792461354</v>
          </cell>
          <cell r="I14">
            <v>4626010.8535780227</v>
          </cell>
          <cell r="J14">
            <v>2838549.461128721</v>
          </cell>
          <cell r="K14">
            <v>2155777.1339692948</v>
          </cell>
          <cell r="L14">
            <v>2807654.4563569641</v>
          </cell>
          <cell r="M14">
            <v>6026568.6308577079</v>
          </cell>
          <cell r="N14">
            <v>2337692.046870661</v>
          </cell>
          <cell r="O14">
            <v>126013232.23994701</v>
          </cell>
          <cell r="P14">
            <v>70090383.605959535</v>
          </cell>
          <cell r="Q14">
            <v>72552873.520661756</v>
          </cell>
          <cell r="R14">
            <v>96571892.990977243</v>
          </cell>
          <cell r="S14">
            <v>97722153.962221414</v>
          </cell>
          <cell r="T14">
            <v>102055506.07793951</v>
          </cell>
          <cell r="U14">
            <v>105220979.65718564</v>
          </cell>
          <cell r="V14">
            <v>109846990.51076366</v>
          </cell>
          <cell r="W14">
            <v>112685539.97189239</v>
          </cell>
          <cell r="X14">
            <v>114841317.10586168</v>
          </cell>
          <cell r="Y14">
            <v>117648971.56221864</v>
          </cell>
          <cell r="Z14">
            <v>123675540.19307634</v>
          </cell>
        </row>
        <row r="15">
          <cell r="B15" t="str">
            <v>Tecnologia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745297.71578854066</v>
          </cell>
          <cell r="H15">
            <v>927687.93968338403</v>
          </cell>
          <cell r="I15">
            <v>908481.30122056266</v>
          </cell>
          <cell r="J15">
            <v>635141.09785180935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3216608.054544297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745297.71578854066</v>
          </cell>
          <cell r="U15">
            <v>1672985.6554719247</v>
          </cell>
          <cell r="V15">
            <v>2581466.9566924875</v>
          </cell>
          <cell r="W15">
            <v>3216608.054544297</v>
          </cell>
          <cell r="X15">
            <v>3216608.054544297</v>
          </cell>
          <cell r="Y15">
            <v>3216608.054544297</v>
          </cell>
          <cell r="Z15">
            <v>3216608.054544297</v>
          </cell>
        </row>
        <row r="16">
          <cell r="B16" t="str">
            <v>Tecnologia</v>
          </cell>
          <cell r="C16">
            <v>2126600.0025487016</v>
          </cell>
          <cell r="D16">
            <v>122543.42948285659</v>
          </cell>
          <cell r="E16">
            <v>5781873.252368439</v>
          </cell>
          <cell r="F16">
            <v>69217.285071032558</v>
          </cell>
          <cell r="G16">
            <v>994135.37552436534</v>
          </cell>
          <cell r="H16">
            <v>1880182.7494509034</v>
          </cell>
          <cell r="I16">
            <v>461406.27958345658</v>
          </cell>
          <cell r="J16">
            <v>322441.33327045065</v>
          </cell>
          <cell r="K16">
            <v>0</v>
          </cell>
          <cell r="L16">
            <v>0</v>
          </cell>
          <cell r="M16">
            <v>157198.68260528331</v>
          </cell>
          <cell r="N16">
            <v>5910815.6803446822</v>
          </cell>
          <cell r="O16">
            <v>17826414.070250168</v>
          </cell>
          <cell r="P16">
            <v>2126600.0025487016</v>
          </cell>
          <cell r="Q16">
            <v>2249143.4320315584</v>
          </cell>
          <cell r="R16">
            <v>8031016.6843999978</v>
          </cell>
          <cell r="S16">
            <v>8100233.9694710299</v>
          </cell>
          <cell r="T16">
            <v>9094369.3449953943</v>
          </cell>
          <cell r="U16">
            <v>10974552.094446298</v>
          </cell>
          <cell r="V16">
            <v>11435958.374029754</v>
          </cell>
          <cell r="W16">
            <v>11758399.707300205</v>
          </cell>
          <cell r="X16">
            <v>11758399.707300205</v>
          </cell>
          <cell r="Y16">
            <v>11758399.707300205</v>
          </cell>
          <cell r="Z16">
            <v>11915598.389905488</v>
          </cell>
        </row>
        <row r="17">
          <cell r="B17" t="str">
            <v>Tecnologia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611.63779497478538</v>
          </cell>
          <cell r="N17">
            <v>0</v>
          </cell>
          <cell r="O17">
            <v>611.63779497478538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611.63779497478538</v>
          </cell>
        </row>
        <row r="18">
          <cell r="B18" t="str">
            <v>Tecnologia</v>
          </cell>
          <cell r="C18">
            <v>0</v>
          </cell>
          <cell r="D18">
            <v>0</v>
          </cell>
          <cell r="E18">
            <v>0</v>
          </cell>
          <cell r="F18">
            <v>115863.04845865691</v>
          </cell>
          <cell r="G18">
            <v>0</v>
          </cell>
          <cell r="H18">
            <v>19556.408769073267</v>
          </cell>
          <cell r="I18">
            <v>0</v>
          </cell>
          <cell r="J18">
            <v>344.01142653995521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135763.46865427011</v>
          </cell>
          <cell r="P18">
            <v>0</v>
          </cell>
          <cell r="Q18">
            <v>0</v>
          </cell>
          <cell r="R18">
            <v>0</v>
          </cell>
          <cell r="S18">
            <v>115863.04845865691</v>
          </cell>
          <cell r="T18">
            <v>115863.04845865691</v>
          </cell>
          <cell r="U18">
            <v>135419.45722773016</v>
          </cell>
          <cell r="V18">
            <v>135419.45722773016</v>
          </cell>
          <cell r="W18">
            <v>135763.46865427011</v>
          </cell>
          <cell r="X18">
            <v>135763.46865427011</v>
          </cell>
          <cell r="Y18">
            <v>135763.46865427011</v>
          </cell>
          <cell r="Z18">
            <v>135763.46865427011</v>
          </cell>
        </row>
      </sheetData>
      <sheetData sheetId="38">
        <row r="8">
          <cell r="B8" t="str">
            <v>Illa</v>
          </cell>
          <cell r="C8">
            <v>168533.14500000002</v>
          </cell>
          <cell r="D8">
            <v>140579.92300000001</v>
          </cell>
          <cell r="E8">
            <v>171171.095</v>
          </cell>
          <cell r="F8">
            <v>165996.28599999999</v>
          </cell>
          <cell r="G8">
            <v>181192.67300000001</v>
          </cell>
          <cell r="H8">
            <v>159559.27799999999</v>
          </cell>
          <cell r="I8">
            <v>177335.03999999998</v>
          </cell>
          <cell r="J8">
            <v>166727.64800000002</v>
          </cell>
          <cell r="K8">
            <v>173941.046</v>
          </cell>
          <cell r="L8">
            <v>157927.95300000001</v>
          </cell>
          <cell r="M8">
            <v>155225.503</v>
          </cell>
          <cell r="N8">
            <v>170249.44700000001</v>
          </cell>
          <cell r="O8">
            <v>1988439.037</v>
          </cell>
          <cell r="P8">
            <v>168533.14500000002</v>
          </cell>
          <cell r="Q8">
            <v>309113.06800000003</v>
          </cell>
          <cell r="R8">
            <v>480284.16300000006</v>
          </cell>
          <cell r="S8">
            <v>646280.44900000002</v>
          </cell>
          <cell r="T8">
            <v>827473.12199999997</v>
          </cell>
          <cell r="U8">
            <v>987032.39999999991</v>
          </cell>
          <cell r="V8">
            <v>1164367.44</v>
          </cell>
          <cell r="W8">
            <v>1331095.088</v>
          </cell>
          <cell r="X8">
            <v>1505036.1340000001</v>
          </cell>
          <cell r="Y8">
            <v>1662964.0870000001</v>
          </cell>
          <cell r="Z8">
            <v>1818189.59</v>
          </cell>
        </row>
        <row r="9">
          <cell r="B9" t="str">
            <v>Central</v>
          </cell>
          <cell r="C9">
            <v>222177.52999999997</v>
          </cell>
          <cell r="D9">
            <v>206035.19999999998</v>
          </cell>
          <cell r="E9">
            <v>170884.685</v>
          </cell>
          <cell r="F9">
            <v>220752</v>
          </cell>
          <cell r="G9">
            <v>228110.39999999997</v>
          </cell>
          <cell r="H9">
            <v>219851.51800000001</v>
          </cell>
          <cell r="I9">
            <v>214460.69999999995</v>
          </cell>
          <cell r="J9">
            <v>158600.57999999999</v>
          </cell>
          <cell r="K9">
            <v>218707.83000000002</v>
          </cell>
          <cell r="L9">
            <v>228417</v>
          </cell>
          <cell r="M9">
            <v>213603.01500000001</v>
          </cell>
          <cell r="N9">
            <v>228110.39999999997</v>
          </cell>
          <cell r="O9">
            <v>2529710.858</v>
          </cell>
          <cell r="P9">
            <v>222177.52999999997</v>
          </cell>
          <cell r="Q9">
            <v>428212.73</v>
          </cell>
          <cell r="R9">
            <v>599097.41500000004</v>
          </cell>
          <cell r="S9">
            <v>819849.41500000004</v>
          </cell>
          <cell r="T9">
            <v>1047959.8149999999</v>
          </cell>
          <cell r="U9">
            <v>1267811.3329999999</v>
          </cell>
          <cell r="V9">
            <v>1482272.0329999998</v>
          </cell>
          <cell r="W9">
            <v>1640872.6129999999</v>
          </cell>
          <cell r="X9">
            <v>1859580.443</v>
          </cell>
          <cell r="Y9">
            <v>2087997.443</v>
          </cell>
          <cell r="Z9">
            <v>2301600.4580000001</v>
          </cell>
        </row>
        <row r="10">
          <cell r="B10" t="str">
            <v>Central</v>
          </cell>
          <cell r="C10">
            <v>262354.29500000004</v>
          </cell>
          <cell r="D10">
            <v>286370.17499999999</v>
          </cell>
          <cell r="E10">
            <v>212174.101</v>
          </cell>
          <cell r="F10">
            <v>245665.226</v>
          </cell>
          <cell r="G10">
            <v>268789.80200000003</v>
          </cell>
          <cell r="H10">
            <v>252687.924</v>
          </cell>
          <cell r="I10">
            <v>307591.761</v>
          </cell>
          <cell r="J10">
            <v>312364.51899999997</v>
          </cell>
          <cell r="K10">
            <v>305512.46600000001</v>
          </cell>
          <cell r="L10">
            <v>276920.48300000001</v>
          </cell>
          <cell r="M10">
            <v>288391.67099999997</v>
          </cell>
          <cell r="N10">
            <v>319169.95299999998</v>
          </cell>
          <cell r="O10">
            <v>3337992.3760000002</v>
          </cell>
          <cell r="P10">
            <v>262354.29500000004</v>
          </cell>
          <cell r="Q10">
            <v>548724.47</v>
          </cell>
          <cell r="R10">
            <v>760898.571</v>
          </cell>
          <cell r="S10">
            <v>1006563.797</v>
          </cell>
          <cell r="T10">
            <v>1275353.5989999999</v>
          </cell>
          <cell r="U10">
            <v>1528041.523</v>
          </cell>
          <cell r="V10">
            <v>1835633.284</v>
          </cell>
          <cell r="W10">
            <v>2147997.8029999998</v>
          </cell>
          <cell r="X10">
            <v>2453510.2689999999</v>
          </cell>
          <cell r="Y10">
            <v>2730430.7519999999</v>
          </cell>
          <cell r="Z10">
            <v>3018822.423</v>
          </cell>
        </row>
        <row r="11">
          <cell r="B11" t="str">
            <v>Central</v>
          </cell>
          <cell r="C11">
            <v>7106.0420000000004</v>
          </cell>
          <cell r="D11">
            <v>6706.8</v>
          </cell>
          <cell r="E11">
            <v>7632.55</v>
          </cell>
          <cell r="F11">
            <v>8280</v>
          </cell>
          <cell r="G11">
            <v>8385.9920000000002</v>
          </cell>
          <cell r="H11">
            <v>8020.4830000000002</v>
          </cell>
          <cell r="I11">
            <v>8556</v>
          </cell>
          <cell r="J11">
            <v>8556</v>
          </cell>
          <cell r="K11">
            <v>8280</v>
          </cell>
          <cell r="L11">
            <v>8567.5</v>
          </cell>
          <cell r="M11">
            <v>8280</v>
          </cell>
          <cell r="N11">
            <v>8556</v>
          </cell>
          <cell r="O11">
            <v>96927.366999999998</v>
          </cell>
          <cell r="P11">
            <v>7106.0420000000004</v>
          </cell>
          <cell r="Q11">
            <v>13812.842000000001</v>
          </cell>
          <cell r="R11">
            <v>21445.392</v>
          </cell>
          <cell r="S11">
            <v>29725.392</v>
          </cell>
          <cell r="T11">
            <v>38111.383999999998</v>
          </cell>
          <cell r="U11">
            <v>46131.866999999998</v>
          </cell>
          <cell r="V11">
            <v>54687.866999999998</v>
          </cell>
          <cell r="W11">
            <v>63243.866999999998</v>
          </cell>
          <cell r="X11">
            <v>71523.866999999998</v>
          </cell>
          <cell r="Y11">
            <v>80091.366999999998</v>
          </cell>
          <cell r="Z11">
            <v>88371.366999999998</v>
          </cell>
        </row>
        <row r="12">
          <cell r="B12" t="str">
            <v>Central</v>
          </cell>
          <cell r="C12">
            <v>202786.93799999997</v>
          </cell>
          <cell r="D12">
            <v>168050.41200000001</v>
          </cell>
          <cell r="E12">
            <v>178215.07</v>
          </cell>
          <cell r="F12">
            <v>200938.76</v>
          </cell>
          <cell r="G12">
            <v>201890.8</v>
          </cell>
          <cell r="H12">
            <v>187435.72000000003</v>
          </cell>
          <cell r="I12">
            <v>204455.98300000001</v>
          </cell>
          <cell r="J12">
            <v>207464.60399999999</v>
          </cell>
          <cell r="K12">
            <v>202542.25600000002</v>
          </cell>
          <cell r="L12">
            <v>195245.81399999998</v>
          </cell>
          <cell r="M12">
            <v>193036.52399999998</v>
          </cell>
          <cell r="N12">
            <v>210888.17899999997</v>
          </cell>
          <cell r="O12">
            <v>2352951.06</v>
          </cell>
          <cell r="P12">
            <v>202786.93799999997</v>
          </cell>
          <cell r="Q12">
            <v>370837.35</v>
          </cell>
          <cell r="R12">
            <v>549052.41999999993</v>
          </cell>
          <cell r="S12">
            <v>749991.17999999993</v>
          </cell>
          <cell r="T12">
            <v>951881.98</v>
          </cell>
          <cell r="U12">
            <v>1139317.7</v>
          </cell>
          <cell r="V12">
            <v>1343773.683</v>
          </cell>
          <cell r="W12">
            <v>1551238.287</v>
          </cell>
          <cell r="X12">
            <v>1753780.5430000001</v>
          </cell>
          <cell r="Y12">
            <v>1949026.3570000001</v>
          </cell>
          <cell r="Z12">
            <v>2142062.8810000001</v>
          </cell>
        </row>
        <row r="13">
          <cell r="B13" t="str">
            <v>Central</v>
          </cell>
          <cell r="C13">
            <v>168533.14500000002</v>
          </cell>
          <cell r="D13">
            <v>140579.92300000001</v>
          </cell>
          <cell r="E13">
            <v>171171.095</v>
          </cell>
          <cell r="F13">
            <v>165996.28599999999</v>
          </cell>
          <cell r="G13">
            <v>181192.67300000001</v>
          </cell>
          <cell r="H13">
            <v>159559.27799999999</v>
          </cell>
          <cell r="I13">
            <v>177335.03999999998</v>
          </cell>
          <cell r="J13">
            <v>166727.64800000002</v>
          </cell>
          <cell r="K13">
            <v>173941.046</v>
          </cell>
          <cell r="L13">
            <v>157927.95300000001</v>
          </cell>
          <cell r="M13">
            <v>155225.503</v>
          </cell>
          <cell r="N13">
            <v>170249.44700000001</v>
          </cell>
          <cell r="O13">
            <v>1988439.037</v>
          </cell>
          <cell r="P13">
            <v>168533.14500000002</v>
          </cell>
          <cell r="Q13">
            <v>309113.06800000003</v>
          </cell>
          <cell r="R13">
            <v>480284.16300000006</v>
          </cell>
          <cell r="S13">
            <v>646280.44900000002</v>
          </cell>
          <cell r="T13">
            <v>827473.12199999997</v>
          </cell>
          <cell r="U13">
            <v>987032.39999999991</v>
          </cell>
          <cell r="V13">
            <v>1164367.44</v>
          </cell>
          <cell r="W13">
            <v>1331095.088</v>
          </cell>
          <cell r="X13">
            <v>1505036.1340000001</v>
          </cell>
          <cell r="Y13">
            <v>1662964.0870000001</v>
          </cell>
          <cell r="Z13">
            <v>1818189.59</v>
          </cell>
        </row>
        <row r="14">
          <cell r="B14" t="str">
            <v>Central</v>
          </cell>
          <cell r="C14">
            <v>361429.81</v>
          </cell>
          <cell r="D14">
            <v>291011.11000000004</v>
          </cell>
          <cell r="E14">
            <v>361445.22799999989</v>
          </cell>
          <cell r="F14">
            <v>379733.80200000003</v>
          </cell>
          <cell r="G14">
            <v>323051.00599999994</v>
          </cell>
          <cell r="H14">
            <v>292308.408</v>
          </cell>
          <cell r="I14">
            <v>363806.52499999997</v>
          </cell>
          <cell r="J14">
            <v>374419.35799999995</v>
          </cell>
          <cell r="K14">
            <v>368613.21799999994</v>
          </cell>
          <cell r="L14">
            <v>374950.23599999998</v>
          </cell>
          <cell r="M14">
            <v>343401.20300000004</v>
          </cell>
          <cell r="N14">
            <v>389054.22200000001</v>
          </cell>
          <cell r="O14">
            <v>4223224.1260000002</v>
          </cell>
          <cell r="P14">
            <v>361429.81</v>
          </cell>
          <cell r="Q14">
            <v>652440.92000000004</v>
          </cell>
          <cell r="R14">
            <v>1013886.1479999999</v>
          </cell>
          <cell r="S14">
            <v>1393619.95</v>
          </cell>
          <cell r="T14">
            <v>1716670.9559999998</v>
          </cell>
          <cell r="U14">
            <v>2008979.3639999998</v>
          </cell>
          <cell r="V14">
            <v>2372785.889</v>
          </cell>
          <cell r="W14">
            <v>2747205.247</v>
          </cell>
          <cell r="X14">
            <v>3115818.4649999999</v>
          </cell>
          <cell r="Y14">
            <v>3490768.7009999999</v>
          </cell>
          <cell r="Z14">
            <v>3834169.9040000001</v>
          </cell>
        </row>
        <row r="15">
          <cell r="B15" t="str">
            <v>Tecnologia</v>
          </cell>
          <cell r="C15">
            <v>179452.79999999999</v>
          </cell>
          <cell r="D15">
            <v>162086.39999999999</v>
          </cell>
          <cell r="E15">
            <v>126435.03</v>
          </cell>
          <cell r="F15">
            <v>173664</v>
          </cell>
          <cell r="G15">
            <v>179452.79999999999</v>
          </cell>
          <cell r="H15">
            <v>172770.603</v>
          </cell>
          <cell r="I15">
            <v>165803.09999999998</v>
          </cell>
          <cell r="J15">
            <v>109942.98</v>
          </cell>
          <cell r="K15">
            <v>171619.83000000002</v>
          </cell>
          <cell r="L15">
            <v>179694</v>
          </cell>
          <cell r="M15">
            <v>166771.71000000002</v>
          </cell>
          <cell r="N15">
            <v>179452.79999999999</v>
          </cell>
          <cell r="O15">
            <v>1967146.0530000001</v>
          </cell>
          <cell r="P15">
            <v>179452.79999999999</v>
          </cell>
          <cell r="Q15">
            <v>341539.19999999995</v>
          </cell>
          <cell r="R15">
            <v>467974.23</v>
          </cell>
          <cell r="S15">
            <v>641638.23</v>
          </cell>
          <cell r="T15">
            <v>821091.03</v>
          </cell>
          <cell r="U15">
            <v>993861.63300000003</v>
          </cell>
          <cell r="V15">
            <v>1159664.733</v>
          </cell>
          <cell r="W15">
            <v>1269607.713</v>
          </cell>
          <cell r="X15">
            <v>1441227.5430000001</v>
          </cell>
          <cell r="Y15">
            <v>1620921.5430000001</v>
          </cell>
          <cell r="Z15">
            <v>1787693.253</v>
          </cell>
        </row>
        <row r="16">
          <cell r="B16" t="str">
            <v>Tecnologia</v>
          </cell>
          <cell r="C16">
            <v>42724.73</v>
          </cell>
          <cell r="D16">
            <v>43948.800000000003</v>
          </cell>
          <cell r="E16">
            <v>44449.654999999999</v>
          </cell>
          <cell r="F16">
            <v>47088</v>
          </cell>
          <cell r="G16">
            <v>48657.599999999999</v>
          </cell>
          <cell r="H16">
            <v>47080.915000000001</v>
          </cell>
          <cell r="I16">
            <v>48657.599999999999</v>
          </cell>
          <cell r="J16">
            <v>48657.599999999999</v>
          </cell>
          <cell r="K16">
            <v>47088</v>
          </cell>
          <cell r="L16">
            <v>48723</v>
          </cell>
          <cell r="M16">
            <v>46831.305</v>
          </cell>
          <cell r="N16">
            <v>48657.599999999999</v>
          </cell>
          <cell r="O16">
            <v>562564.80499999993</v>
          </cell>
          <cell r="P16">
            <v>42724.73</v>
          </cell>
          <cell r="Q16">
            <v>86673.53</v>
          </cell>
          <cell r="R16">
            <v>131123.185</v>
          </cell>
          <cell r="S16">
            <v>178211.185</v>
          </cell>
          <cell r="T16">
            <v>226868.785</v>
          </cell>
          <cell r="U16">
            <v>273949.7</v>
          </cell>
          <cell r="V16">
            <v>322607.3</v>
          </cell>
          <cell r="W16">
            <v>371264.89999999997</v>
          </cell>
          <cell r="X16">
            <v>418352.89999999997</v>
          </cell>
          <cell r="Y16">
            <v>467075.89999999997</v>
          </cell>
          <cell r="Z16">
            <v>513907.20499999996</v>
          </cell>
        </row>
        <row r="17">
          <cell r="B17" t="str">
            <v>Tecnologia</v>
          </cell>
          <cell r="C17">
            <v>103215.79500000001</v>
          </cell>
          <cell r="D17">
            <v>142484.193</v>
          </cell>
          <cell r="E17">
            <v>158704.44500000001</v>
          </cell>
          <cell r="F17">
            <v>103643.45</v>
          </cell>
          <cell r="G17">
            <v>154890.302</v>
          </cell>
          <cell r="H17">
            <v>153147.08000000002</v>
          </cell>
          <cell r="I17">
            <v>154793.56700000001</v>
          </cell>
          <cell r="J17">
            <v>152892</v>
          </cell>
          <cell r="K17">
            <v>151072.46600000001</v>
          </cell>
          <cell r="L17">
            <v>152375.446</v>
          </cell>
          <cell r="M17">
            <v>133951.671</v>
          </cell>
          <cell r="N17">
            <v>159581.95300000001</v>
          </cell>
          <cell r="O17">
            <v>1720752.3680000002</v>
          </cell>
          <cell r="P17">
            <v>103215.79500000001</v>
          </cell>
          <cell r="Q17">
            <v>245699.98800000001</v>
          </cell>
          <cell r="R17">
            <v>404404.43300000002</v>
          </cell>
          <cell r="S17">
            <v>508047.88300000003</v>
          </cell>
          <cell r="T17">
            <v>662938.18500000006</v>
          </cell>
          <cell r="U17">
            <v>816085.26500000013</v>
          </cell>
          <cell r="V17">
            <v>970878.83200000017</v>
          </cell>
          <cell r="W17">
            <v>1123770.8320000002</v>
          </cell>
          <cell r="X17">
            <v>1274843.2980000002</v>
          </cell>
          <cell r="Y17">
            <v>1427218.7440000002</v>
          </cell>
          <cell r="Z17">
            <v>1561170.4150000003</v>
          </cell>
        </row>
        <row r="18">
          <cell r="B18" t="str">
            <v>Tecnologia</v>
          </cell>
          <cell r="C18">
            <v>159138.5</v>
          </cell>
          <cell r="D18">
            <v>143885.98199999999</v>
          </cell>
          <cell r="E18">
            <v>53469.656000000003</v>
          </cell>
          <cell r="F18">
            <v>142021.77600000001</v>
          </cell>
          <cell r="G18">
            <v>113899.5</v>
          </cell>
          <cell r="H18">
            <v>99540.843999999997</v>
          </cell>
          <cell r="I18">
            <v>152798.19400000002</v>
          </cell>
          <cell r="J18">
            <v>159472.519</v>
          </cell>
          <cell r="K18">
            <v>154440</v>
          </cell>
          <cell r="L18">
            <v>124545.03700000001</v>
          </cell>
          <cell r="M18">
            <v>154440</v>
          </cell>
          <cell r="N18">
            <v>159588</v>
          </cell>
          <cell r="O18">
            <v>1617240.0079999999</v>
          </cell>
          <cell r="P18">
            <v>159138.5</v>
          </cell>
          <cell r="Q18">
            <v>303024.48199999996</v>
          </cell>
          <cell r="R18">
            <v>356494.13799999998</v>
          </cell>
          <cell r="S18">
            <v>498515.91399999999</v>
          </cell>
          <cell r="T18">
            <v>612415.41399999999</v>
          </cell>
          <cell r="U18">
            <v>711956.25800000003</v>
          </cell>
          <cell r="V18">
            <v>864754.45200000005</v>
          </cell>
          <cell r="W18">
            <v>1024226.971</v>
          </cell>
          <cell r="X18">
            <v>1178666.9709999999</v>
          </cell>
          <cell r="Y18">
            <v>1303212.0079999999</v>
          </cell>
          <cell r="Z18">
            <v>1457652.0079999999</v>
          </cell>
        </row>
      </sheetData>
      <sheetData sheetId="39">
        <row r="8">
          <cell r="B8" t="str">
            <v>Illa</v>
          </cell>
          <cell r="C8">
            <v>182428.79999999999</v>
          </cell>
          <cell r="D8">
            <v>164774.40000000002</v>
          </cell>
          <cell r="E8">
            <v>182183.59999999998</v>
          </cell>
          <cell r="F8">
            <v>176544</v>
          </cell>
          <cell r="G8">
            <v>182428.79999999999</v>
          </cell>
          <cell r="H8">
            <v>176544</v>
          </cell>
          <cell r="I8">
            <v>182428.79999999999</v>
          </cell>
          <cell r="J8">
            <v>182428.79999999999</v>
          </cell>
          <cell r="K8">
            <v>176544</v>
          </cell>
          <cell r="L8">
            <v>182674</v>
          </cell>
          <cell r="M8">
            <v>176544</v>
          </cell>
          <cell r="N8">
            <v>182428.79999999999</v>
          </cell>
          <cell r="O8">
            <v>2147952</v>
          </cell>
          <cell r="P8">
            <v>182428.79999999999</v>
          </cell>
          <cell r="Q8">
            <v>347203.2</v>
          </cell>
          <cell r="R8">
            <v>529386.80000000005</v>
          </cell>
          <cell r="S8">
            <v>705930.8</v>
          </cell>
          <cell r="T8">
            <v>888359.60000000009</v>
          </cell>
          <cell r="U8">
            <v>1064903.6000000001</v>
          </cell>
          <cell r="V8">
            <v>1247332.4000000001</v>
          </cell>
          <cell r="W8">
            <v>1429761.2000000002</v>
          </cell>
          <cell r="X8">
            <v>1606305.2000000002</v>
          </cell>
          <cell r="Y8">
            <v>1788979.2000000002</v>
          </cell>
          <cell r="Z8">
            <v>1965523.2000000002</v>
          </cell>
        </row>
        <row r="9">
          <cell r="B9" t="str">
            <v>Central</v>
          </cell>
          <cell r="C9">
            <v>228110.39999999997</v>
          </cell>
          <cell r="D9">
            <v>206035.19999999998</v>
          </cell>
          <cell r="E9">
            <v>227803.80000000002</v>
          </cell>
          <cell r="F9">
            <v>220752</v>
          </cell>
          <cell r="G9">
            <v>228110.39999999997</v>
          </cell>
          <cell r="H9">
            <v>220752</v>
          </cell>
          <cell r="I9">
            <v>228110.39999999997</v>
          </cell>
          <cell r="J9">
            <v>228110.39999999997</v>
          </cell>
          <cell r="K9">
            <v>220752</v>
          </cell>
          <cell r="L9">
            <v>228417</v>
          </cell>
          <cell r="M9">
            <v>220752</v>
          </cell>
          <cell r="N9">
            <v>228110.39999999997</v>
          </cell>
          <cell r="O9">
            <v>2685815.9999999995</v>
          </cell>
          <cell r="P9">
            <v>228110.39999999997</v>
          </cell>
          <cell r="Q9">
            <v>434145.6</v>
          </cell>
          <cell r="R9">
            <v>661949.4</v>
          </cell>
          <cell r="S9">
            <v>882701.4</v>
          </cell>
          <cell r="T9">
            <v>1110811.8</v>
          </cell>
          <cell r="U9">
            <v>1331563.8</v>
          </cell>
          <cell r="V9">
            <v>1559674.2</v>
          </cell>
          <cell r="W9">
            <v>1787784.5999999999</v>
          </cell>
          <cell r="X9">
            <v>2008536.5999999999</v>
          </cell>
          <cell r="Y9">
            <v>2236953.5999999996</v>
          </cell>
          <cell r="Z9">
            <v>2457705.5999999996</v>
          </cell>
        </row>
        <row r="10">
          <cell r="B10" t="str">
            <v>Central</v>
          </cell>
          <cell r="C10">
            <v>319176</v>
          </cell>
          <cell r="D10">
            <v>288288</v>
          </cell>
          <cell r="E10">
            <v>318747</v>
          </cell>
          <cell r="F10">
            <v>308880</v>
          </cell>
          <cell r="G10">
            <v>319176</v>
          </cell>
          <cell r="H10">
            <v>308880</v>
          </cell>
          <cell r="I10">
            <v>319176</v>
          </cell>
          <cell r="J10">
            <v>319176</v>
          </cell>
          <cell r="K10">
            <v>308880</v>
          </cell>
          <cell r="L10">
            <v>319605</v>
          </cell>
          <cell r="M10">
            <v>308880</v>
          </cell>
          <cell r="N10">
            <v>319176</v>
          </cell>
          <cell r="O10">
            <v>3758040</v>
          </cell>
          <cell r="P10">
            <v>319176</v>
          </cell>
          <cell r="Q10">
            <v>607464</v>
          </cell>
          <cell r="R10">
            <v>926211</v>
          </cell>
          <cell r="S10">
            <v>1235091</v>
          </cell>
          <cell r="T10">
            <v>1554267</v>
          </cell>
          <cell r="U10">
            <v>1863147</v>
          </cell>
          <cell r="V10">
            <v>2182323</v>
          </cell>
          <cell r="W10">
            <v>2501499</v>
          </cell>
          <cell r="X10">
            <v>2810379</v>
          </cell>
          <cell r="Y10">
            <v>3129984</v>
          </cell>
          <cell r="Z10">
            <v>3438864</v>
          </cell>
        </row>
        <row r="11">
          <cell r="B11" t="str">
            <v>Central</v>
          </cell>
          <cell r="C11">
            <v>8556</v>
          </cell>
          <cell r="D11">
            <v>7728</v>
          </cell>
          <cell r="E11">
            <v>8544.5</v>
          </cell>
          <cell r="F11">
            <v>8280</v>
          </cell>
          <cell r="G11">
            <v>8556</v>
          </cell>
          <cell r="H11">
            <v>8280</v>
          </cell>
          <cell r="I11">
            <v>8556</v>
          </cell>
          <cell r="J11">
            <v>8556</v>
          </cell>
          <cell r="K11">
            <v>8280</v>
          </cell>
          <cell r="L11">
            <v>8567.5</v>
          </cell>
          <cell r="M11">
            <v>8280</v>
          </cell>
          <cell r="N11">
            <v>8556</v>
          </cell>
          <cell r="O11">
            <v>100740</v>
          </cell>
          <cell r="P11">
            <v>8556</v>
          </cell>
          <cell r="Q11">
            <v>16284</v>
          </cell>
          <cell r="R11">
            <v>24828.5</v>
          </cell>
          <cell r="S11">
            <v>33108.5</v>
          </cell>
          <cell r="T11">
            <v>41664.5</v>
          </cell>
          <cell r="U11">
            <v>49944.5</v>
          </cell>
          <cell r="V11">
            <v>58500.5</v>
          </cell>
          <cell r="W11">
            <v>67056.5</v>
          </cell>
          <cell r="X11">
            <v>75336.5</v>
          </cell>
          <cell r="Y11">
            <v>83904</v>
          </cell>
          <cell r="Z11">
            <v>92184</v>
          </cell>
        </row>
        <row r="12">
          <cell r="B12" t="str">
            <v>Central</v>
          </cell>
          <cell r="C12">
            <v>212486.39999999999</v>
          </cell>
          <cell r="D12">
            <v>191923.19999999998</v>
          </cell>
          <cell r="E12">
            <v>212200.8</v>
          </cell>
          <cell r="F12">
            <v>205632</v>
          </cell>
          <cell r="G12">
            <v>212486.39999999999</v>
          </cell>
          <cell r="H12">
            <v>205632</v>
          </cell>
          <cell r="I12">
            <v>212486.39999999999</v>
          </cell>
          <cell r="J12">
            <v>212486.39999999999</v>
          </cell>
          <cell r="K12">
            <v>205632</v>
          </cell>
          <cell r="L12">
            <v>212772</v>
          </cell>
          <cell r="M12">
            <v>205632</v>
          </cell>
          <cell r="N12">
            <v>212486.39999999999</v>
          </cell>
          <cell r="O12">
            <v>2501855.9999999995</v>
          </cell>
          <cell r="P12">
            <v>212486.39999999999</v>
          </cell>
          <cell r="Q12">
            <v>404409.59999999998</v>
          </cell>
          <cell r="R12">
            <v>616610.39999999991</v>
          </cell>
          <cell r="S12">
            <v>822242.39999999991</v>
          </cell>
          <cell r="T12">
            <v>1034728.7999999999</v>
          </cell>
          <cell r="U12">
            <v>1240360.7999999998</v>
          </cell>
          <cell r="V12">
            <v>1452847.1999999997</v>
          </cell>
          <cell r="W12">
            <v>1665333.5999999996</v>
          </cell>
          <cell r="X12">
            <v>1870965.5999999996</v>
          </cell>
          <cell r="Y12">
            <v>2083737.5999999996</v>
          </cell>
          <cell r="Z12">
            <v>2289369.5999999996</v>
          </cell>
        </row>
        <row r="13">
          <cell r="B13" t="str">
            <v>Central</v>
          </cell>
          <cell r="C13">
            <v>182428.79999999999</v>
          </cell>
          <cell r="D13">
            <v>164774.40000000002</v>
          </cell>
          <cell r="E13">
            <v>182183.59999999998</v>
          </cell>
          <cell r="F13">
            <v>176544</v>
          </cell>
          <cell r="G13">
            <v>182428.79999999999</v>
          </cell>
          <cell r="H13">
            <v>176544</v>
          </cell>
          <cell r="I13">
            <v>182428.79999999999</v>
          </cell>
          <cell r="J13">
            <v>182428.79999999999</v>
          </cell>
          <cell r="K13">
            <v>176544</v>
          </cell>
          <cell r="L13">
            <v>182674</v>
          </cell>
          <cell r="M13">
            <v>176544</v>
          </cell>
          <cell r="N13">
            <v>182428.79999999999</v>
          </cell>
          <cell r="O13">
            <v>2147952</v>
          </cell>
          <cell r="P13">
            <v>182428.79999999999</v>
          </cell>
          <cell r="Q13">
            <v>347203.2</v>
          </cell>
          <cell r="R13">
            <v>529386.80000000005</v>
          </cell>
          <cell r="S13">
            <v>705930.8</v>
          </cell>
          <cell r="T13">
            <v>888359.60000000009</v>
          </cell>
          <cell r="U13">
            <v>1064903.6000000001</v>
          </cell>
          <cell r="V13">
            <v>1247332.4000000001</v>
          </cell>
          <cell r="W13">
            <v>1429761.2000000002</v>
          </cell>
          <cell r="X13">
            <v>1606305.2000000002</v>
          </cell>
          <cell r="Y13">
            <v>1788979.2000000002</v>
          </cell>
          <cell r="Z13">
            <v>1965523.2000000002</v>
          </cell>
        </row>
        <row r="14">
          <cell r="B14" t="str">
            <v>Central</v>
          </cell>
          <cell r="C14">
            <v>393352.8</v>
          </cell>
          <cell r="D14">
            <v>355286.40000000008</v>
          </cell>
          <cell r="E14">
            <v>392824.09999999992</v>
          </cell>
          <cell r="F14">
            <v>380664</v>
          </cell>
          <cell r="G14">
            <v>393352.8</v>
          </cell>
          <cell r="H14">
            <v>380664</v>
          </cell>
          <cell r="I14">
            <v>393352.8</v>
          </cell>
          <cell r="J14">
            <v>393352.8</v>
          </cell>
          <cell r="K14">
            <v>380664</v>
          </cell>
          <cell r="L14">
            <v>393881.5</v>
          </cell>
          <cell r="M14">
            <v>380664</v>
          </cell>
          <cell r="N14">
            <v>393352.8</v>
          </cell>
          <cell r="O14">
            <v>4631411.9999999991</v>
          </cell>
          <cell r="P14">
            <v>393352.8</v>
          </cell>
          <cell r="Q14">
            <v>748639.20000000007</v>
          </cell>
          <cell r="R14">
            <v>1141463.3</v>
          </cell>
          <cell r="S14">
            <v>1522127.3</v>
          </cell>
          <cell r="T14">
            <v>1915480.1</v>
          </cell>
          <cell r="U14">
            <v>2296144.1</v>
          </cell>
          <cell r="V14">
            <v>2689496.9</v>
          </cell>
          <cell r="W14">
            <v>3082849.6999999997</v>
          </cell>
          <cell r="X14">
            <v>3463513.6999999997</v>
          </cell>
          <cell r="Y14">
            <v>3857395.1999999997</v>
          </cell>
          <cell r="Z14">
            <v>4238059.1999999993</v>
          </cell>
        </row>
        <row r="15">
          <cell r="B15" t="str">
            <v>Tecnologia</v>
          </cell>
          <cell r="C15">
            <v>179452.79999999999</v>
          </cell>
          <cell r="D15">
            <v>162086.39999999999</v>
          </cell>
          <cell r="E15">
            <v>179211.6</v>
          </cell>
          <cell r="F15">
            <v>173664</v>
          </cell>
          <cell r="G15">
            <v>179452.79999999999</v>
          </cell>
          <cell r="H15">
            <v>173664</v>
          </cell>
          <cell r="I15">
            <v>179452.79999999999</v>
          </cell>
          <cell r="J15">
            <v>179452.79999999999</v>
          </cell>
          <cell r="K15">
            <v>173664</v>
          </cell>
          <cell r="L15">
            <v>179694</v>
          </cell>
          <cell r="M15">
            <v>173664</v>
          </cell>
          <cell r="N15">
            <v>179452.79999999999</v>
          </cell>
          <cell r="O15">
            <v>2112912</v>
          </cell>
          <cell r="P15">
            <v>179452.79999999999</v>
          </cell>
          <cell r="Q15">
            <v>341539.19999999995</v>
          </cell>
          <cell r="R15">
            <v>520750.79999999993</v>
          </cell>
          <cell r="S15">
            <v>694414.79999999993</v>
          </cell>
          <cell r="T15">
            <v>873867.59999999986</v>
          </cell>
          <cell r="U15">
            <v>1047531.5999999999</v>
          </cell>
          <cell r="V15">
            <v>1226984.3999999999</v>
          </cell>
          <cell r="W15">
            <v>1406437.2</v>
          </cell>
          <cell r="X15">
            <v>1580101.2</v>
          </cell>
          <cell r="Y15">
            <v>1759795.2</v>
          </cell>
          <cell r="Z15">
            <v>1933459.2</v>
          </cell>
        </row>
        <row r="16">
          <cell r="B16" t="str">
            <v>Tecnologia</v>
          </cell>
          <cell r="C16">
            <v>48657.599999999999</v>
          </cell>
          <cell r="D16">
            <v>43948.800000000003</v>
          </cell>
          <cell r="E16">
            <v>48592.2</v>
          </cell>
          <cell r="F16">
            <v>47088</v>
          </cell>
          <cell r="G16">
            <v>48657.599999999999</v>
          </cell>
          <cell r="H16">
            <v>47088</v>
          </cell>
          <cell r="I16">
            <v>48657.599999999999</v>
          </cell>
          <cell r="J16">
            <v>48657.599999999999</v>
          </cell>
          <cell r="K16">
            <v>47088</v>
          </cell>
          <cell r="L16">
            <v>48723</v>
          </cell>
          <cell r="M16">
            <v>47088</v>
          </cell>
          <cell r="N16">
            <v>48657.599999999999</v>
          </cell>
          <cell r="O16">
            <v>572903.99999999988</v>
          </cell>
          <cell r="P16">
            <v>48657.599999999999</v>
          </cell>
          <cell r="Q16">
            <v>92606.399999999994</v>
          </cell>
          <cell r="R16">
            <v>141198.59999999998</v>
          </cell>
          <cell r="S16">
            <v>188286.59999999998</v>
          </cell>
          <cell r="T16">
            <v>236944.19999999998</v>
          </cell>
          <cell r="U16">
            <v>284032.19999999995</v>
          </cell>
          <cell r="V16">
            <v>332689.79999999993</v>
          </cell>
          <cell r="W16">
            <v>381347.39999999991</v>
          </cell>
          <cell r="X16">
            <v>428435.39999999991</v>
          </cell>
          <cell r="Y16">
            <v>477158.39999999991</v>
          </cell>
          <cell r="Z16">
            <v>524246.39999999991</v>
          </cell>
        </row>
        <row r="17">
          <cell r="B17" t="str">
            <v>Tecnologia</v>
          </cell>
          <cell r="C17">
            <v>159588</v>
          </cell>
          <cell r="D17">
            <v>144144</v>
          </cell>
          <cell r="E17">
            <v>159373.5</v>
          </cell>
          <cell r="F17">
            <v>154440</v>
          </cell>
          <cell r="G17">
            <v>159588</v>
          </cell>
          <cell r="H17">
            <v>154440</v>
          </cell>
          <cell r="I17">
            <v>159588</v>
          </cell>
          <cell r="J17">
            <v>159588</v>
          </cell>
          <cell r="K17">
            <v>154440</v>
          </cell>
          <cell r="L17">
            <v>159802.5</v>
          </cell>
          <cell r="M17">
            <v>154440</v>
          </cell>
          <cell r="N17">
            <v>159588</v>
          </cell>
          <cell r="O17">
            <v>1879020</v>
          </cell>
          <cell r="P17">
            <v>159588</v>
          </cell>
          <cell r="Q17">
            <v>303732</v>
          </cell>
          <cell r="R17">
            <v>463105.5</v>
          </cell>
          <cell r="S17">
            <v>617545.5</v>
          </cell>
          <cell r="T17">
            <v>777133.5</v>
          </cell>
          <cell r="U17">
            <v>931573.5</v>
          </cell>
          <cell r="V17">
            <v>1091161.5</v>
          </cell>
          <cell r="W17">
            <v>1250749.5</v>
          </cell>
          <cell r="X17">
            <v>1405189.5</v>
          </cell>
          <cell r="Y17">
            <v>1564992</v>
          </cell>
          <cell r="Z17">
            <v>1719432</v>
          </cell>
        </row>
        <row r="18">
          <cell r="B18" t="str">
            <v>Tecnologia</v>
          </cell>
          <cell r="C18">
            <v>159588</v>
          </cell>
          <cell r="D18">
            <v>144144</v>
          </cell>
          <cell r="E18">
            <v>159373.5</v>
          </cell>
          <cell r="F18">
            <v>154440</v>
          </cell>
          <cell r="G18">
            <v>159588</v>
          </cell>
          <cell r="H18">
            <v>154440</v>
          </cell>
          <cell r="I18">
            <v>159588</v>
          </cell>
          <cell r="J18">
            <v>159588</v>
          </cell>
          <cell r="K18">
            <v>154440</v>
          </cell>
          <cell r="L18">
            <v>159802.5</v>
          </cell>
          <cell r="M18">
            <v>154440</v>
          </cell>
          <cell r="N18">
            <v>159588</v>
          </cell>
          <cell r="O18">
            <v>1879020</v>
          </cell>
          <cell r="P18">
            <v>159588</v>
          </cell>
          <cell r="Q18">
            <v>303732</v>
          </cell>
          <cell r="R18">
            <v>463105.5</v>
          </cell>
          <cell r="S18">
            <v>617545.5</v>
          </cell>
          <cell r="T18">
            <v>777133.5</v>
          </cell>
          <cell r="U18">
            <v>931573.5</v>
          </cell>
          <cell r="V18">
            <v>1091161.5</v>
          </cell>
          <cell r="W18">
            <v>1250749.5</v>
          </cell>
          <cell r="X18">
            <v>1405189.5</v>
          </cell>
          <cell r="Y18">
            <v>1564992</v>
          </cell>
          <cell r="Z18">
            <v>1719432</v>
          </cell>
        </row>
      </sheetData>
      <sheetData sheetId="40">
        <row r="8">
          <cell r="B8" t="str">
            <v>Illa</v>
          </cell>
          <cell r="C8">
            <v>0.92382970780929341</v>
          </cell>
          <cell r="D8">
            <v>0.8531660439971257</v>
          </cell>
          <cell r="E8">
            <v>0.9395527094645183</v>
          </cell>
          <cell r="F8">
            <v>0.94025447480514768</v>
          </cell>
          <cell r="G8">
            <v>0.99322405782420331</v>
          </cell>
          <cell r="H8">
            <v>0.90379326400217508</v>
          </cell>
          <cell r="I8">
            <v>0.97207809293269476</v>
          </cell>
          <cell r="J8">
            <v>0.9139327123787474</v>
          </cell>
          <cell r="K8">
            <v>0.98525606081203554</v>
          </cell>
          <cell r="L8">
            <v>0.86453437818189782</v>
          </cell>
          <cell r="M8">
            <v>0.87924541757295627</v>
          </cell>
          <cell r="N8">
            <v>0.9332377727639497</v>
          </cell>
          <cell r="O8">
            <v>0.92573718453671217</v>
          </cell>
          <cell r="P8">
            <v>0.92382970780929341</v>
          </cell>
          <cell r="Q8">
            <v>0.89029440972894269</v>
          </cell>
          <cell r="R8">
            <v>0.90724620069861961</v>
          </cell>
          <cell r="S8">
            <v>0.91550113552206536</v>
          </cell>
          <cell r="T8">
            <v>0.93146190123909267</v>
          </cell>
          <cell r="U8">
            <v>0.9268748833227719</v>
          </cell>
          <cell r="V8">
            <v>0.93348608598638172</v>
          </cell>
          <cell r="W8">
            <v>0.930991194893245</v>
          </cell>
          <cell r="X8">
            <v>0.93695527724121164</v>
          </cell>
          <cell r="Y8">
            <v>0.92956032524022636</v>
          </cell>
          <cell r="Z8">
            <v>0.92504102215633977</v>
          </cell>
        </row>
        <row r="9">
          <cell r="B9" t="str">
            <v>Central</v>
          </cell>
          <cell r="C9">
            <v>0.97399123406911747</v>
          </cell>
          <cell r="D9">
            <v>1</v>
          </cell>
          <cell r="E9">
            <v>0.75013974744934009</v>
          </cell>
          <cell r="F9">
            <v>1</v>
          </cell>
          <cell r="G9">
            <v>1</v>
          </cell>
          <cell r="H9">
            <v>0.995920843299268</v>
          </cell>
          <cell r="I9">
            <v>0.94016186898975229</v>
          </cell>
          <cell r="J9">
            <v>0.69527991709277615</v>
          </cell>
          <cell r="K9">
            <v>0.99073997064579267</v>
          </cell>
          <cell r="L9">
            <v>1</v>
          </cell>
          <cell r="M9">
            <v>0.96761531039356385</v>
          </cell>
          <cell r="N9">
            <v>1</v>
          </cell>
          <cell r="O9">
            <v>0.9418779462182072</v>
          </cell>
          <cell r="P9">
            <v>0.97399123406911747</v>
          </cell>
          <cell r="Q9">
            <v>0.98633437722275663</v>
          </cell>
          <cell r="R9">
            <v>0.90505016697650909</v>
          </cell>
          <cell r="S9">
            <v>0.92879587026824706</v>
          </cell>
          <cell r="T9">
            <v>0.94341797143314454</v>
          </cell>
          <cell r="U9">
            <v>0.95212210860643687</v>
          </cell>
          <cell r="V9">
            <v>0.95037286184512115</v>
          </cell>
          <cell r="W9">
            <v>0.91782455951348951</v>
          </cell>
          <cell r="X9">
            <v>0.9258384651790762</v>
          </cell>
          <cell r="Y9">
            <v>0.93341115479552206</v>
          </cell>
          <cell r="Z9">
            <v>0.93648338434025635</v>
          </cell>
        </row>
        <row r="10">
          <cell r="B10" t="str">
            <v>Central</v>
          </cell>
          <cell r="C10">
            <v>0.82197375429230279</v>
          </cell>
          <cell r="D10">
            <v>0.99334753787878782</v>
          </cell>
          <cell r="E10">
            <v>0.66565050337728671</v>
          </cell>
          <cell r="F10">
            <v>0.79534196451696448</v>
          </cell>
          <cell r="G10">
            <v>0.8421366330801815</v>
          </cell>
          <cell r="H10">
            <v>0.81807797202797206</v>
          </cell>
          <cell r="I10">
            <v>0.96370579554853752</v>
          </cell>
          <cell r="J10">
            <v>0.978659169235782</v>
          </cell>
          <cell r="K10">
            <v>0.98909759777259787</v>
          </cell>
          <cell r="L10">
            <v>0.86644602869166631</v>
          </cell>
          <cell r="M10">
            <v>0.93366896853146841</v>
          </cell>
          <cell r="N10">
            <v>0.99998105433992523</v>
          </cell>
          <cell r="O10">
            <v>0.88822694170365413</v>
          </cell>
          <cell r="P10">
            <v>0.82197375429230279</v>
          </cell>
          <cell r="Q10">
            <v>0.9033036854858888</v>
          </cell>
          <cell r="R10">
            <v>0.82151752786352139</v>
          </cell>
          <cell r="S10">
            <v>0.81497136405333692</v>
          </cell>
          <cell r="T10">
            <v>0.82054987913916977</v>
          </cell>
          <cell r="U10">
            <v>0.82014007644055997</v>
          </cell>
          <cell r="V10">
            <v>0.84113730368969208</v>
          </cell>
          <cell r="W10">
            <v>0.85868425412122884</v>
          </cell>
          <cell r="X10">
            <v>0.87301757841202199</v>
          </cell>
          <cell r="Y10">
            <v>0.87234655257023674</v>
          </cell>
          <cell r="Z10">
            <v>0.87785455400388035</v>
          </cell>
        </row>
        <row r="11">
          <cell r="B11" t="str">
            <v>Central</v>
          </cell>
          <cell r="C11">
            <v>0.83053319308087892</v>
          </cell>
          <cell r="D11">
            <v>0.86785714285714288</v>
          </cell>
          <cell r="E11">
            <v>0.89327052489905789</v>
          </cell>
          <cell r="F11">
            <v>1</v>
          </cell>
          <cell r="G11">
            <v>0.98012996727442736</v>
          </cell>
          <cell r="H11">
            <v>0.96865736714975847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0.96215373238038515</v>
          </cell>
          <cell r="P11">
            <v>0.83053319308087892</v>
          </cell>
          <cell r="Q11">
            <v>0.84824625399164832</v>
          </cell>
          <cell r="R11">
            <v>0.86374094286807501</v>
          </cell>
          <cell r="S11">
            <v>0.897817539302596</v>
          </cell>
          <cell r="T11">
            <v>0.91472078148063696</v>
          </cell>
          <cell r="U11">
            <v>0.92366260549209622</v>
          </cell>
          <cell r="V11">
            <v>0.93482734335603968</v>
          </cell>
          <cell r="W11">
            <v>0.94314297644523648</v>
          </cell>
          <cell r="X11">
            <v>0.94939195476296345</v>
          </cell>
          <cell r="Y11">
            <v>0.95455957999618612</v>
          </cell>
          <cell r="Z11">
            <v>0.95864105484682804</v>
          </cell>
        </row>
        <row r="12">
          <cell r="B12" t="str">
            <v>Central</v>
          </cell>
          <cell r="C12">
            <v>0.95435255150447262</v>
          </cell>
          <cell r="D12">
            <v>0.87561280762304938</v>
          </cell>
          <cell r="E12">
            <v>0.83984164998435451</v>
          </cell>
          <cell r="F12">
            <v>0.97717650949268597</v>
          </cell>
          <cell r="G12">
            <v>0.95013516159151834</v>
          </cell>
          <cell r="H12">
            <v>0.91151046529723012</v>
          </cell>
          <cell r="I12">
            <v>0.9622073836254933</v>
          </cell>
          <cell r="J12">
            <v>0.97636650627993127</v>
          </cell>
          <cell r="K12">
            <v>0.98497440087145982</v>
          </cell>
          <cell r="L12">
            <v>0.91762926512887022</v>
          </cell>
          <cell r="M12">
            <v>0.93874749066293173</v>
          </cell>
          <cell r="N12">
            <v>0.99247847862263172</v>
          </cell>
          <cell r="O12">
            <v>0.94048221000729082</v>
          </cell>
          <cell r="P12">
            <v>0.95435255150447262</v>
          </cell>
          <cell r="Q12">
            <v>0.9169845374590514</v>
          </cell>
          <cell r="R12">
            <v>0.89043652199184442</v>
          </cell>
          <cell r="S12">
            <v>0.91212905099518105</v>
          </cell>
          <cell r="T12">
            <v>0.91993378361557154</v>
          </cell>
          <cell r="U12">
            <v>0.91853733204080634</v>
          </cell>
          <cell r="V12">
            <v>0.92492430243180446</v>
          </cell>
          <cell r="W12">
            <v>0.93148801357277622</v>
          </cell>
          <cell r="X12">
            <v>0.93736653576099982</v>
          </cell>
          <cell r="Y12">
            <v>0.93535114834036703</v>
          </cell>
          <cell r="Z12">
            <v>0.9356562090280226</v>
          </cell>
        </row>
        <row r="13">
          <cell r="B13" t="str">
            <v>Central</v>
          </cell>
          <cell r="C13">
            <v>0.92382970780929341</v>
          </cell>
          <cell r="D13">
            <v>0.8531660439971257</v>
          </cell>
          <cell r="E13">
            <v>0.9395527094645183</v>
          </cell>
          <cell r="F13">
            <v>0.94025447480514768</v>
          </cell>
          <cell r="G13">
            <v>0.99322405782420331</v>
          </cell>
          <cell r="H13">
            <v>0.90379326400217508</v>
          </cell>
          <cell r="I13">
            <v>0.97207809293269476</v>
          </cell>
          <cell r="J13">
            <v>0.9139327123787474</v>
          </cell>
          <cell r="K13">
            <v>0.98525606081203554</v>
          </cell>
          <cell r="L13">
            <v>0.86453437818189782</v>
          </cell>
          <cell r="M13">
            <v>0.87924541757295627</v>
          </cell>
          <cell r="N13">
            <v>0.9332377727639497</v>
          </cell>
          <cell r="O13">
            <v>0.92573718453671217</v>
          </cell>
          <cell r="P13">
            <v>0.92382970780929341</v>
          </cell>
          <cell r="Q13">
            <v>0.89029440972894269</v>
          </cell>
          <cell r="R13">
            <v>0.90724620069861961</v>
          </cell>
          <cell r="S13">
            <v>0.91550113552206536</v>
          </cell>
          <cell r="T13">
            <v>0.93146190123909267</v>
          </cell>
          <cell r="U13">
            <v>0.9268748833227719</v>
          </cell>
          <cell r="V13">
            <v>0.93348608598638172</v>
          </cell>
          <cell r="W13">
            <v>0.930991194893245</v>
          </cell>
          <cell r="X13">
            <v>0.93695527724121164</v>
          </cell>
          <cell r="Y13">
            <v>0.92956032524022636</v>
          </cell>
          <cell r="Z13">
            <v>0.92504102215633977</v>
          </cell>
        </row>
        <row r="14">
          <cell r="B14" t="str">
            <v>Central</v>
          </cell>
          <cell r="C14">
            <v>0.91884387247275223</v>
          </cell>
          <cell r="D14">
            <v>0.81908879709440041</v>
          </cell>
          <cell r="E14">
            <v>0.92011978898443336</v>
          </cell>
          <cell r="F14">
            <v>0.99755638042998551</v>
          </cell>
          <cell r="G14">
            <v>0.82127547077331076</v>
          </cell>
          <cell r="H14">
            <v>0.76789086438433896</v>
          </cell>
          <cell r="I14">
            <v>0.92488606919793115</v>
          </cell>
          <cell r="J14">
            <v>0.95186651270818456</v>
          </cell>
          <cell r="K14">
            <v>0.96834273269865268</v>
          </cell>
          <cell r="L14">
            <v>0.95193665099782543</v>
          </cell>
          <cell r="M14">
            <v>0.90211105594434993</v>
          </cell>
          <cell r="N14">
            <v>0.98907195271013715</v>
          </cell>
          <cell r="O14">
            <v>0.91186535035103788</v>
          </cell>
          <cell r="P14">
            <v>0.91884387247275223</v>
          </cell>
          <cell r="Q14">
            <v>0.8715024807677717</v>
          </cell>
          <cell r="R14">
            <v>0.88823368039953621</v>
          </cell>
          <cell r="S14">
            <v>0.91557384852107959</v>
          </cell>
          <cell r="T14">
            <v>0.89620923548096354</v>
          </cell>
          <cell r="U14">
            <v>0.87493610004703093</v>
          </cell>
          <cell r="V14">
            <v>0.88224154078779571</v>
          </cell>
          <cell r="W14">
            <v>0.8911252621235477</v>
          </cell>
          <cell r="X14">
            <v>0.89961199373919043</v>
          </cell>
          <cell r="Y14">
            <v>0.90495490350586849</v>
          </cell>
          <cell r="Z14">
            <v>0.90469946809615132</v>
          </cell>
        </row>
        <row r="15">
          <cell r="B15" t="str">
            <v>Tecnologia</v>
          </cell>
          <cell r="C15">
            <v>1</v>
          </cell>
          <cell r="D15">
            <v>1</v>
          </cell>
          <cell r="E15">
            <v>0.70550695379093764</v>
          </cell>
          <cell r="F15">
            <v>1</v>
          </cell>
          <cell r="G15">
            <v>1</v>
          </cell>
          <cell r="H15">
            <v>0.99485560046987287</v>
          </cell>
          <cell r="I15">
            <v>0.92393710212378954</v>
          </cell>
          <cell r="J15">
            <v>0.61265681003584227</v>
          </cell>
          <cell r="K15">
            <v>0.98822916666666671</v>
          </cell>
          <cell r="L15">
            <v>1</v>
          </cell>
          <cell r="M15">
            <v>0.96031250000000012</v>
          </cell>
          <cell r="N15">
            <v>1</v>
          </cell>
          <cell r="O15">
            <v>0.93101182301960517</v>
          </cell>
          <cell r="P15">
            <v>1</v>
          </cell>
          <cell r="Q15">
            <v>1</v>
          </cell>
          <cell r="R15">
            <v>0.89865292573722411</v>
          </cell>
          <cell r="S15">
            <v>0.9239984948477481</v>
          </cell>
          <cell r="T15">
            <v>0.93960575949949421</v>
          </cell>
          <cell r="U15">
            <v>0.94876530025442685</v>
          </cell>
          <cell r="V15">
            <v>0.94513404815904756</v>
          </cell>
          <cell r="W15">
            <v>0.90271198244756323</v>
          </cell>
          <cell r="X15">
            <v>0.91211090973160458</v>
          </cell>
          <cell r="Y15">
            <v>0.92108533027024964</v>
          </cell>
          <cell r="Z15">
            <v>0.92460872874896971</v>
          </cell>
        </row>
        <row r="16">
          <cell r="B16" t="str">
            <v>Tecnologia</v>
          </cell>
          <cell r="C16">
            <v>0.87806899641577074</v>
          </cell>
          <cell r="D16">
            <v>1</v>
          </cell>
          <cell r="E16">
            <v>0.91474876626289814</v>
          </cell>
          <cell r="F16">
            <v>1</v>
          </cell>
          <cell r="G16">
            <v>1</v>
          </cell>
          <cell r="H16">
            <v>0.99984953703703705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0.99454861111111115</v>
          </cell>
          <cell r="N16">
            <v>1</v>
          </cell>
          <cell r="O16">
            <v>0.98195300608828018</v>
          </cell>
          <cell r="P16">
            <v>0.87806899641577074</v>
          </cell>
          <cell r="Q16">
            <v>0.93593455743879472</v>
          </cell>
          <cell r="R16">
            <v>0.92864366218928529</v>
          </cell>
          <cell r="S16">
            <v>0.94648894291999552</v>
          </cell>
          <cell r="T16">
            <v>0.95747768883981976</v>
          </cell>
          <cell r="U16">
            <v>0.96450226417990659</v>
          </cell>
          <cell r="V16">
            <v>0.96969399121944844</v>
          </cell>
          <cell r="W16">
            <v>0.97356085291259375</v>
          </cell>
          <cell r="X16">
            <v>0.97646669719635693</v>
          </cell>
          <cell r="Y16">
            <v>0.97886970029239773</v>
          </cell>
          <cell r="Z16">
            <v>0.98027798569527624</v>
          </cell>
        </row>
        <row r="17">
          <cell r="B17" t="str">
            <v>Tecnologia</v>
          </cell>
          <cell r="C17">
            <v>0.6467641364012332</v>
          </cell>
          <cell r="D17">
            <v>0.98848507742257741</v>
          </cell>
          <cell r="E17">
            <v>0.99580196833225099</v>
          </cell>
          <cell r="F17">
            <v>0.67109200984200978</v>
          </cell>
          <cell r="G17">
            <v>0.97056358874100812</v>
          </cell>
          <cell r="H17">
            <v>0.99162833462833477</v>
          </cell>
          <cell r="I17">
            <v>0.96995743414291813</v>
          </cell>
          <cell r="J17">
            <v>0.95804195804195802</v>
          </cell>
          <cell r="K17">
            <v>0.97819519554519563</v>
          </cell>
          <cell r="L17">
            <v>0.95352354312354315</v>
          </cell>
          <cell r="M17">
            <v>0.86733793706293705</v>
          </cell>
          <cell r="N17">
            <v>0.99996210867985069</v>
          </cell>
          <cell r="O17">
            <v>0.91577118285063508</v>
          </cell>
          <cell r="P17">
            <v>0.6467641364012332</v>
          </cell>
          <cell r="Q17">
            <v>0.80893678637746436</v>
          </cell>
          <cell r="R17">
            <v>0.87324472069539238</v>
          </cell>
          <cell r="S17">
            <v>0.82268898890850961</v>
          </cell>
          <cell r="T17">
            <v>0.85305572980704092</v>
          </cell>
          <cell r="U17">
            <v>0.87602885333256064</v>
          </cell>
          <cell r="V17">
            <v>0.88976639296749394</v>
          </cell>
          <cell r="W17">
            <v>0.89847793822823852</v>
          </cell>
          <cell r="X17">
            <v>0.90723941361645544</v>
          </cell>
          <cell r="Y17">
            <v>0.91196552059052072</v>
          </cell>
          <cell r="Z17">
            <v>0.90795705500421087</v>
          </cell>
        </row>
        <row r="18">
          <cell r="B18" t="str">
            <v>Tecnologia</v>
          </cell>
          <cell r="C18">
            <v>0.99718337218337216</v>
          </cell>
          <cell r="D18">
            <v>0.99820999833499824</v>
          </cell>
          <cell r="E18">
            <v>0.33549903842232243</v>
          </cell>
          <cell r="F18">
            <v>0.91959191919191929</v>
          </cell>
          <cell r="G18">
            <v>0.71370967741935487</v>
          </cell>
          <cell r="H18">
            <v>0.64452760942760945</v>
          </cell>
          <cell r="I18">
            <v>0.95745415695415703</v>
          </cell>
          <cell r="J18">
            <v>0.9992763804296062</v>
          </cell>
          <cell r="K18">
            <v>1</v>
          </cell>
          <cell r="L18">
            <v>0.77936851425978948</v>
          </cell>
          <cell r="M18">
            <v>1</v>
          </cell>
          <cell r="N18">
            <v>1</v>
          </cell>
          <cell r="O18">
            <v>0.86068270055667306</v>
          </cell>
          <cell r="P18">
            <v>0.99718337218337216</v>
          </cell>
          <cell r="Q18">
            <v>0.99767058459431324</v>
          </cell>
          <cell r="R18">
            <v>0.7697903350316504</v>
          </cell>
          <cell r="S18">
            <v>0.80725373919816434</v>
          </cell>
          <cell r="T18">
            <v>0.78804402847129873</v>
          </cell>
          <cell r="U18">
            <v>0.76425129954855953</v>
          </cell>
          <cell r="V18">
            <v>0.79250821441189045</v>
          </cell>
          <cell r="W18">
            <v>0.8188905700142195</v>
          </cell>
          <cell r="X18">
            <v>0.83879574320758865</v>
          </cell>
          <cell r="Y18">
            <v>0.83272758454995288</v>
          </cell>
          <cell r="Z18">
            <v>0.84775205300354994</v>
          </cell>
        </row>
      </sheetData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97"/>
  <sheetViews>
    <sheetView tabSelected="1" topLeftCell="A67" workbookViewId="0">
      <selection activeCell="K40" sqref="K40"/>
    </sheetView>
  </sheetViews>
  <sheetFormatPr baseColWidth="10" defaultColWidth="11.453125" defaultRowHeight="14.5" x14ac:dyDescent="0.35"/>
  <cols>
    <col min="1" max="1" width="5.54296875" style="1" customWidth="1"/>
    <col min="2" max="2" width="11.453125" style="1"/>
    <col min="3" max="4" width="18.81640625" style="1" customWidth="1"/>
    <col min="5" max="5" width="21" style="1" customWidth="1"/>
    <col min="6" max="6" width="11" style="1" customWidth="1"/>
    <col min="7" max="7" width="8.1796875" style="1" customWidth="1"/>
    <col min="8" max="8" width="10.26953125" style="1" customWidth="1"/>
    <col min="9" max="9" width="12.453125" style="1" bestFit="1" customWidth="1"/>
    <col min="10" max="10" width="10.26953125" style="1" customWidth="1"/>
    <col min="11" max="11" width="11.7265625" style="1" customWidth="1"/>
    <col min="12" max="13" width="10.7265625" style="1" bestFit="1" customWidth="1"/>
    <col min="14" max="19" width="10.26953125" style="1" customWidth="1"/>
    <col min="20" max="20" width="9.1796875" style="1" customWidth="1"/>
    <col min="21" max="16384" width="11.453125" style="1"/>
  </cols>
  <sheetData>
    <row r="2" spans="2:24" x14ac:dyDescent="0.35">
      <c r="B2" s="46" t="s">
        <v>51</v>
      </c>
      <c r="C2" s="46"/>
      <c r="D2" s="46"/>
      <c r="E2" s="46"/>
    </row>
    <row r="3" spans="2:24" ht="15" customHeight="1" x14ac:dyDescent="0.35">
      <c r="X3" s="2"/>
    </row>
    <row r="4" spans="2:24" ht="15" customHeight="1" thickBot="1" x14ac:dyDescent="0.4">
      <c r="B4" s="3" t="s">
        <v>36</v>
      </c>
      <c r="C4" s="3" t="s">
        <v>0</v>
      </c>
      <c r="D4" s="3" t="s">
        <v>1</v>
      </c>
      <c r="E4" s="3" t="s">
        <v>2</v>
      </c>
      <c r="H4" s="46" t="s">
        <v>3</v>
      </c>
      <c r="I4" s="46"/>
      <c r="J4" s="46"/>
      <c r="K4" s="46"/>
      <c r="L4" s="46"/>
      <c r="M4" s="46"/>
      <c r="S4" s="9" t="s">
        <v>26</v>
      </c>
    </row>
    <row r="5" spans="2:24" x14ac:dyDescent="0.35">
      <c r="B5" s="4" t="s">
        <v>11</v>
      </c>
      <c r="C5" s="12">
        <v>0</v>
      </c>
      <c r="D5" s="12">
        <v>0</v>
      </c>
      <c r="E5" s="12">
        <v>0</v>
      </c>
      <c r="O5" s="47"/>
      <c r="P5" s="48"/>
      <c r="Q5" s="48"/>
      <c r="R5" s="48"/>
      <c r="S5" s="48"/>
      <c r="T5" s="48"/>
      <c r="U5" s="48"/>
      <c r="V5" s="48"/>
      <c r="W5" s="48"/>
      <c r="X5" s="49"/>
    </row>
    <row r="6" spans="2:24" x14ac:dyDescent="0.35">
      <c r="B6" s="4" t="s">
        <v>5</v>
      </c>
      <c r="C6" s="12">
        <v>0</v>
      </c>
      <c r="D6" s="12">
        <v>0</v>
      </c>
      <c r="E6" s="12">
        <v>0</v>
      </c>
      <c r="H6" s="5" t="s">
        <v>6</v>
      </c>
      <c r="I6" s="5" t="s">
        <v>25</v>
      </c>
      <c r="J6" s="5" t="s">
        <v>7</v>
      </c>
      <c r="K6" s="5" t="s">
        <v>8</v>
      </c>
      <c r="L6" s="5" t="s">
        <v>9</v>
      </c>
      <c r="M6" s="5" t="s">
        <v>10</v>
      </c>
      <c r="O6" s="50"/>
      <c r="P6" s="51"/>
      <c r="Q6" s="51"/>
      <c r="R6" s="51"/>
      <c r="S6" s="51"/>
      <c r="T6" s="51"/>
      <c r="U6" s="51"/>
      <c r="V6" s="51"/>
      <c r="W6" s="51"/>
      <c r="X6" s="52"/>
    </row>
    <row r="7" spans="2:24" ht="15" customHeight="1" x14ac:dyDescent="0.35">
      <c r="C7" s="14"/>
      <c r="D7" s="14"/>
      <c r="E7" s="14"/>
      <c r="H7" s="57" t="s">
        <v>36</v>
      </c>
      <c r="I7" s="22" t="s">
        <v>11</v>
      </c>
      <c r="J7" s="32">
        <v>1.01</v>
      </c>
      <c r="K7" s="32">
        <v>0</v>
      </c>
      <c r="L7" s="33">
        <v>44707</v>
      </c>
      <c r="M7" s="33">
        <v>44739</v>
      </c>
      <c r="O7" s="50"/>
      <c r="P7" s="51"/>
      <c r="Q7" s="51"/>
      <c r="R7" s="51"/>
      <c r="S7" s="51"/>
      <c r="T7" s="51"/>
      <c r="U7" s="51"/>
      <c r="V7" s="51"/>
      <c r="W7" s="51"/>
      <c r="X7" s="52"/>
    </row>
    <row r="8" spans="2:24" ht="15" customHeight="1" x14ac:dyDescent="0.35">
      <c r="C8" s="14"/>
      <c r="D8" s="14"/>
      <c r="E8" s="14"/>
      <c r="H8" s="58"/>
      <c r="I8" s="22" t="s">
        <v>11</v>
      </c>
      <c r="J8" s="23">
        <v>0.99</v>
      </c>
      <c r="K8" s="23">
        <v>0</v>
      </c>
      <c r="L8" s="24">
        <v>43735</v>
      </c>
      <c r="M8" s="24">
        <v>43867</v>
      </c>
      <c r="O8" s="50"/>
      <c r="P8" s="51"/>
      <c r="Q8" s="51"/>
      <c r="R8" s="51"/>
      <c r="S8" s="51"/>
      <c r="T8" s="51"/>
      <c r="U8" s="51"/>
      <c r="V8" s="51"/>
      <c r="W8" s="51"/>
      <c r="X8" s="52"/>
    </row>
    <row r="9" spans="2:24" ht="15" customHeight="1" x14ac:dyDescent="0.35">
      <c r="C9" s="14"/>
      <c r="D9" s="14"/>
      <c r="E9" s="14"/>
      <c r="H9" s="58"/>
      <c r="I9" s="22" t="s">
        <v>5</v>
      </c>
      <c r="J9" s="23">
        <v>0.88</v>
      </c>
      <c r="K9" s="23">
        <v>9.5500000000000007</v>
      </c>
      <c r="L9" s="24">
        <v>43514</v>
      </c>
      <c r="M9" s="24">
        <v>43559</v>
      </c>
      <c r="O9" s="50"/>
      <c r="P9" s="51"/>
      <c r="Q9" s="51"/>
      <c r="R9" s="51"/>
      <c r="S9" s="51"/>
      <c r="T9" s="51"/>
      <c r="U9" s="51"/>
      <c r="V9" s="51"/>
      <c r="W9" s="51"/>
      <c r="X9" s="52"/>
    </row>
    <row r="10" spans="2:24" ht="15" customHeight="1" x14ac:dyDescent="0.35">
      <c r="B10" s="3" t="s">
        <v>39</v>
      </c>
      <c r="C10" s="3" t="s">
        <v>0</v>
      </c>
      <c r="D10" s="3" t="s">
        <v>1</v>
      </c>
      <c r="E10" s="3" t="s">
        <v>2</v>
      </c>
      <c r="H10" s="59"/>
      <c r="I10" s="22" t="s">
        <v>5</v>
      </c>
      <c r="J10" s="32">
        <v>1.03</v>
      </c>
      <c r="K10" s="32">
        <v>0</v>
      </c>
      <c r="L10" s="33">
        <v>44707</v>
      </c>
      <c r="M10" s="33">
        <v>44739</v>
      </c>
      <c r="O10" s="50"/>
      <c r="P10" s="51"/>
      <c r="Q10" s="51"/>
      <c r="R10" s="51"/>
      <c r="S10" s="51"/>
      <c r="T10" s="51"/>
      <c r="U10" s="51"/>
      <c r="V10" s="51"/>
      <c r="W10" s="51"/>
      <c r="X10" s="52"/>
    </row>
    <row r="11" spans="2:24" x14ac:dyDescent="0.35">
      <c r="B11" s="4" t="s">
        <v>11</v>
      </c>
      <c r="C11" s="12">
        <v>0</v>
      </c>
      <c r="D11" s="12">
        <v>0</v>
      </c>
      <c r="E11" s="12">
        <v>0</v>
      </c>
      <c r="H11" s="57" t="s">
        <v>39</v>
      </c>
      <c r="I11" s="22" t="s">
        <v>11</v>
      </c>
      <c r="J11" s="32">
        <v>1</v>
      </c>
      <c r="K11" s="32">
        <v>6.39</v>
      </c>
      <c r="L11" s="33">
        <v>44707</v>
      </c>
      <c r="M11" s="33">
        <v>44739</v>
      </c>
      <c r="O11" s="50"/>
      <c r="P11" s="51"/>
      <c r="Q11" s="51"/>
      <c r="R11" s="51"/>
      <c r="S11" s="51"/>
      <c r="T11" s="51"/>
      <c r="U11" s="51"/>
      <c r="V11" s="51"/>
      <c r="W11" s="51"/>
      <c r="X11" s="52"/>
    </row>
    <row r="12" spans="2:24" x14ac:dyDescent="0.35">
      <c r="B12" s="4" t="s">
        <v>5</v>
      </c>
      <c r="C12" s="12">
        <v>0</v>
      </c>
      <c r="D12" s="12">
        <v>0</v>
      </c>
      <c r="E12" s="12">
        <v>0</v>
      </c>
      <c r="H12" s="58"/>
      <c r="I12" s="22" t="s">
        <v>11</v>
      </c>
      <c r="J12" s="23">
        <v>1.1499999999999999</v>
      </c>
      <c r="K12" s="23">
        <v>-109.62</v>
      </c>
      <c r="L12" s="24">
        <v>43740</v>
      </c>
      <c r="M12" s="24">
        <v>43867</v>
      </c>
      <c r="O12" s="50"/>
      <c r="P12" s="51"/>
      <c r="Q12" s="51"/>
      <c r="R12" s="51"/>
      <c r="S12" s="51"/>
      <c r="T12" s="51"/>
      <c r="U12" s="51"/>
      <c r="V12" s="51"/>
      <c r="W12" s="51"/>
      <c r="X12" s="52"/>
    </row>
    <row r="13" spans="2:24" x14ac:dyDescent="0.35">
      <c r="H13" s="58"/>
      <c r="I13" s="22" t="s">
        <v>5</v>
      </c>
      <c r="J13" s="23">
        <v>0.93</v>
      </c>
      <c r="K13" s="23">
        <v>-6.17</v>
      </c>
      <c r="L13" s="24">
        <v>43515</v>
      </c>
      <c r="M13" s="24">
        <v>43559</v>
      </c>
      <c r="O13" s="50"/>
      <c r="P13" s="51"/>
      <c r="Q13" s="51"/>
      <c r="R13" s="51"/>
      <c r="S13" s="51"/>
      <c r="T13" s="51"/>
      <c r="U13" s="51"/>
      <c r="V13" s="51"/>
      <c r="W13" s="51"/>
      <c r="X13" s="52"/>
    </row>
    <row r="14" spans="2:24" x14ac:dyDescent="0.35">
      <c r="H14" s="59"/>
      <c r="I14" s="22" t="s">
        <v>5</v>
      </c>
      <c r="J14" s="32">
        <v>1.01</v>
      </c>
      <c r="K14" s="32">
        <v>0</v>
      </c>
      <c r="L14" s="33">
        <v>44707</v>
      </c>
      <c r="M14" s="33">
        <v>44739</v>
      </c>
      <c r="O14" s="50"/>
      <c r="P14" s="51"/>
      <c r="Q14" s="51"/>
      <c r="R14" s="51"/>
      <c r="S14" s="51"/>
      <c r="T14" s="51"/>
      <c r="U14" s="51"/>
      <c r="V14" s="51"/>
      <c r="W14" s="51"/>
      <c r="X14" s="52"/>
    </row>
    <row r="15" spans="2:24" x14ac:dyDescent="0.35">
      <c r="H15" s="57" t="s">
        <v>38</v>
      </c>
      <c r="I15" s="22" t="s">
        <v>11</v>
      </c>
      <c r="J15" s="32">
        <v>1</v>
      </c>
      <c r="K15" s="32">
        <v>0</v>
      </c>
      <c r="L15" s="33">
        <v>44711</v>
      </c>
      <c r="M15" s="33">
        <v>44739</v>
      </c>
      <c r="O15" s="50"/>
      <c r="P15" s="51"/>
      <c r="Q15" s="51"/>
      <c r="R15" s="51"/>
      <c r="S15" s="51"/>
      <c r="T15" s="51"/>
      <c r="U15" s="51"/>
      <c r="V15" s="51"/>
      <c r="W15" s="51"/>
      <c r="X15" s="52"/>
    </row>
    <row r="16" spans="2:24" x14ac:dyDescent="0.35">
      <c r="B16" s="3" t="s">
        <v>38</v>
      </c>
      <c r="C16" s="3" t="s">
        <v>0</v>
      </c>
      <c r="D16" s="3" t="s">
        <v>1</v>
      </c>
      <c r="E16" s="3" t="s">
        <v>2</v>
      </c>
      <c r="H16" s="58"/>
      <c r="I16" s="22" t="s">
        <v>11</v>
      </c>
      <c r="J16" s="23">
        <v>0.86</v>
      </c>
      <c r="K16" s="23">
        <v>0</v>
      </c>
      <c r="L16" s="24">
        <v>43735</v>
      </c>
      <c r="M16" s="24">
        <v>43867</v>
      </c>
      <c r="O16" s="50"/>
      <c r="P16" s="51"/>
      <c r="Q16" s="51"/>
      <c r="R16" s="51"/>
      <c r="S16" s="51"/>
      <c r="T16" s="51"/>
      <c r="U16" s="51"/>
      <c r="V16" s="51"/>
      <c r="W16" s="51"/>
      <c r="X16" s="52"/>
    </row>
    <row r="17" spans="2:24" x14ac:dyDescent="0.35">
      <c r="B17" s="4" t="s">
        <v>11</v>
      </c>
      <c r="C17" s="12">
        <v>0</v>
      </c>
      <c r="D17" s="12">
        <v>0</v>
      </c>
      <c r="E17" s="12">
        <v>0</v>
      </c>
      <c r="H17" s="58"/>
      <c r="I17" s="22" t="s">
        <v>5</v>
      </c>
      <c r="J17" s="23">
        <v>0.9</v>
      </c>
      <c r="K17" s="23">
        <v>0</v>
      </c>
      <c r="L17" s="24">
        <v>43514</v>
      </c>
      <c r="M17" s="24">
        <v>43559</v>
      </c>
      <c r="O17" s="50"/>
      <c r="P17" s="51"/>
      <c r="Q17" s="51"/>
      <c r="R17" s="51"/>
      <c r="S17" s="51"/>
      <c r="T17" s="51"/>
      <c r="U17" s="51"/>
      <c r="V17" s="51"/>
      <c r="W17" s="51"/>
      <c r="X17" s="52"/>
    </row>
    <row r="18" spans="2:24" x14ac:dyDescent="0.35">
      <c r="B18" s="4" t="s">
        <v>5</v>
      </c>
      <c r="C18" s="12">
        <v>0</v>
      </c>
      <c r="D18" s="12">
        <v>0</v>
      </c>
      <c r="E18" s="12">
        <v>0</v>
      </c>
      <c r="H18" s="59"/>
      <c r="I18" s="22" t="s">
        <v>5</v>
      </c>
      <c r="J18" s="32">
        <v>0.99</v>
      </c>
      <c r="K18" s="32">
        <v>0</v>
      </c>
      <c r="L18" s="33">
        <v>44711</v>
      </c>
      <c r="M18" s="33">
        <v>44739</v>
      </c>
      <c r="O18" s="50"/>
      <c r="P18" s="51"/>
      <c r="Q18" s="51"/>
      <c r="R18" s="51"/>
      <c r="S18" s="51"/>
      <c r="T18" s="51"/>
      <c r="U18" s="51"/>
      <c r="V18" s="51"/>
      <c r="W18" s="51"/>
      <c r="X18" s="52"/>
    </row>
    <row r="19" spans="2:24" x14ac:dyDescent="0.35">
      <c r="C19" s="14"/>
      <c r="D19" s="14"/>
      <c r="E19" s="14"/>
      <c r="H19" s="57" t="s">
        <v>37</v>
      </c>
      <c r="I19" s="22" t="s">
        <v>11</v>
      </c>
      <c r="J19" s="32">
        <v>1.02</v>
      </c>
      <c r="K19" s="32">
        <v>0</v>
      </c>
      <c r="L19" s="33">
        <v>44712</v>
      </c>
      <c r="M19" s="33">
        <v>44739</v>
      </c>
      <c r="O19" s="50"/>
      <c r="P19" s="51"/>
      <c r="Q19" s="51"/>
      <c r="R19" s="51"/>
      <c r="S19" s="51"/>
      <c r="T19" s="51"/>
      <c r="U19" s="51"/>
      <c r="V19" s="51"/>
      <c r="W19" s="51"/>
      <c r="X19" s="52"/>
    </row>
    <row r="20" spans="2:24" x14ac:dyDescent="0.35">
      <c r="C20" s="14"/>
      <c r="D20" s="14"/>
      <c r="E20" s="14"/>
      <c r="H20" s="58"/>
      <c r="I20" s="22" t="s">
        <v>11</v>
      </c>
      <c r="J20" s="23">
        <v>0.97</v>
      </c>
      <c r="K20" s="23">
        <v>-7.98</v>
      </c>
      <c r="L20" s="24">
        <v>43740</v>
      </c>
      <c r="M20" s="24">
        <v>43867</v>
      </c>
      <c r="O20" s="50"/>
      <c r="P20" s="51"/>
      <c r="Q20" s="51"/>
      <c r="R20" s="51"/>
      <c r="S20" s="51"/>
      <c r="T20" s="51"/>
      <c r="U20" s="51"/>
      <c r="V20" s="51"/>
      <c r="W20" s="51"/>
      <c r="X20" s="52"/>
    </row>
    <row r="21" spans="2:24" x14ac:dyDescent="0.35">
      <c r="B21" s="3" t="s">
        <v>37</v>
      </c>
      <c r="C21" s="3" t="s">
        <v>0</v>
      </c>
      <c r="D21" s="3" t="s">
        <v>1</v>
      </c>
      <c r="E21" s="3" t="s">
        <v>2</v>
      </c>
      <c r="H21" s="58"/>
      <c r="I21" s="22" t="s">
        <v>5</v>
      </c>
      <c r="J21" s="23">
        <v>0.89</v>
      </c>
      <c r="K21" s="23">
        <v>0</v>
      </c>
      <c r="L21" s="24">
        <v>43514</v>
      </c>
      <c r="M21" s="24">
        <v>43559</v>
      </c>
      <c r="O21" s="50"/>
      <c r="P21" s="51"/>
      <c r="Q21" s="51"/>
      <c r="R21" s="51"/>
      <c r="S21" s="51"/>
      <c r="T21" s="51"/>
      <c r="U21" s="51"/>
      <c r="V21" s="51"/>
      <c r="W21" s="51"/>
      <c r="X21" s="52"/>
    </row>
    <row r="22" spans="2:24" x14ac:dyDescent="0.35">
      <c r="B22" s="4" t="s">
        <v>11</v>
      </c>
      <c r="C22" s="12">
        <v>0</v>
      </c>
      <c r="D22" s="12">
        <v>0</v>
      </c>
      <c r="E22" s="12">
        <v>0</v>
      </c>
      <c r="H22" s="59"/>
      <c r="I22" s="22" t="s">
        <v>5</v>
      </c>
      <c r="J22" s="32">
        <v>1.04</v>
      </c>
      <c r="K22" s="32">
        <v>0</v>
      </c>
      <c r="L22" s="33">
        <v>44712</v>
      </c>
      <c r="M22" s="33">
        <v>44739</v>
      </c>
      <c r="O22" s="50"/>
      <c r="P22" s="51"/>
      <c r="Q22" s="51"/>
      <c r="R22" s="51"/>
      <c r="S22" s="51"/>
      <c r="T22" s="51"/>
      <c r="U22" s="51"/>
      <c r="V22" s="51"/>
      <c r="W22" s="51"/>
      <c r="X22" s="52"/>
    </row>
    <row r="23" spans="2:24" x14ac:dyDescent="0.35">
      <c r="B23" s="4" t="s">
        <v>5</v>
      </c>
      <c r="C23" s="12">
        <v>0</v>
      </c>
      <c r="D23" s="12">
        <v>0</v>
      </c>
      <c r="E23" s="12">
        <v>0</v>
      </c>
      <c r="H23" s="57" t="s">
        <v>24</v>
      </c>
      <c r="I23" s="34" t="s">
        <v>11</v>
      </c>
      <c r="J23" s="32">
        <v>0.99</v>
      </c>
      <c r="K23" s="32">
        <v>-1.59</v>
      </c>
      <c r="L23" s="33">
        <v>44896</v>
      </c>
      <c r="M23" s="33">
        <v>44945</v>
      </c>
      <c r="O23" s="50"/>
      <c r="P23" s="51"/>
      <c r="Q23" s="51"/>
      <c r="R23" s="51"/>
      <c r="S23" s="51"/>
      <c r="T23" s="51"/>
      <c r="U23" s="51"/>
      <c r="V23" s="51"/>
      <c r="W23" s="51"/>
      <c r="X23" s="52"/>
    </row>
    <row r="24" spans="2:24" x14ac:dyDescent="0.35">
      <c r="C24" s="14"/>
      <c r="D24" s="14"/>
      <c r="E24" s="14"/>
      <c r="H24" s="58"/>
      <c r="I24" s="1" t="s">
        <v>11</v>
      </c>
      <c r="J24" s="35">
        <v>0.71</v>
      </c>
      <c r="K24" s="35">
        <v>-4.67</v>
      </c>
      <c r="L24" s="24">
        <v>43860</v>
      </c>
      <c r="M24" s="24">
        <v>43964</v>
      </c>
      <c r="O24" s="50"/>
      <c r="P24" s="51"/>
      <c r="Q24" s="51"/>
      <c r="R24" s="51"/>
      <c r="S24" s="51"/>
      <c r="T24" s="51"/>
      <c r="U24" s="51"/>
      <c r="V24" s="51"/>
      <c r="W24" s="51"/>
      <c r="X24" s="52"/>
    </row>
    <row r="25" spans="2:24" x14ac:dyDescent="0.35">
      <c r="C25" s="14"/>
      <c r="D25" s="14"/>
      <c r="E25" s="14"/>
      <c r="H25" s="58"/>
      <c r="I25" s="34" t="s">
        <v>5</v>
      </c>
      <c r="J25" s="32">
        <v>1.02</v>
      </c>
      <c r="K25" s="32">
        <v>-2.0299999999999998</v>
      </c>
      <c r="L25" s="33">
        <v>44896</v>
      </c>
      <c r="M25" s="33">
        <v>44945</v>
      </c>
      <c r="O25" s="50"/>
      <c r="P25" s="51"/>
      <c r="Q25" s="51"/>
      <c r="R25" s="51"/>
      <c r="S25" s="51"/>
      <c r="T25" s="51"/>
      <c r="U25" s="51"/>
      <c r="V25" s="51"/>
      <c r="W25" s="51"/>
      <c r="X25" s="52"/>
    </row>
    <row r="26" spans="2:24" x14ac:dyDescent="0.35">
      <c r="C26" s="14"/>
      <c r="D26" s="14"/>
      <c r="E26" s="14"/>
      <c r="H26" s="59"/>
      <c r="I26" s="34" t="s">
        <v>5</v>
      </c>
      <c r="J26" s="23">
        <v>0.78</v>
      </c>
      <c r="K26" s="23">
        <v>0</v>
      </c>
      <c r="L26" s="24">
        <v>43860</v>
      </c>
      <c r="M26" s="24">
        <v>43964</v>
      </c>
      <c r="O26" s="50"/>
      <c r="P26" s="51"/>
      <c r="Q26" s="51"/>
      <c r="R26" s="51"/>
      <c r="S26" s="51"/>
      <c r="T26" s="51"/>
      <c r="U26" s="51"/>
      <c r="V26" s="51"/>
      <c r="W26" s="51"/>
      <c r="X26" s="52"/>
    </row>
    <row r="27" spans="2:24" x14ac:dyDescent="0.35">
      <c r="B27" s="3" t="s">
        <v>24</v>
      </c>
      <c r="C27" s="3" t="s">
        <v>0</v>
      </c>
      <c r="D27" s="3" t="s">
        <v>1</v>
      </c>
      <c r="E27" s="3" t="s">
        <v>2</v>
      </c>
      <c r="H27" s="57" t="s">
        <v>27</v>
      </c>
      <c r="I27" s="11" t="s">
        <v>11</v>
      </c>
      <c r="J27" s="28">
        <v>1</v>
      </c>
      <c r="K27" s="28">
        <v>0</v>
      </c>
      <c r="L27" s="30" t="s">
        <v>49</v>
      </c>
      <c r="M27" s="24">
        <v>44054</v>
      </c>
      <c r="O27" s="50"/>
      <c r="P27" s="51"/>
      <c r="Q27" s="51"/>
      <c r="R27" s="51"/>
      <c r="S27" s="51"/>
      <c r="T27" s="51"/>
      <c r="U27" s="51"/>
      <c r="V27" s="51"/>
      <c r="W27" s="51"/>
      <c r="X27" s="52"/>
    </row>
    <row r="28" spans="2:24" x14ac:dyDescent="0.35">
      <c r="B28" s="4" t="s">
        <v>11</v>
      </c>
      <c r="C28" s="12">
        <v>0</v>
      </c>
      <c r="D28" s="12">
        <v>0</v>
      </c>
      <c r="E28" s="12">
        <v>0</v>
      </c>
      <c r="H28" s="58"/>
      <c r="I28" s="11" t="s">
        <v>11</v>
      </c>
      <c r="J28" s="36">
        <v>1.48</v>
      </c>
      <c r="K28" s="36">
        <v>-9.4499999999999993</v>
      </c>
      <c r="L28" s="37">
        <v>44223</v>
      </c>
      <c r="M28" s="37">
        <v>44312</v>
      </c>
      <c r="O28" s="50"/>
      <c r="P28" s="51"/>
      <c r="Q28" s="51"/>
      <c r="R28" s="51"/>
      <c r="S28" s="51"/>
      <c r="T28" s="51"/>
      <c r="U28" s="51"/>
      <c r="V28" s="51"/>
      <c r="W28" s="51"/>
      <c r="X28" s="52"/>
    </row>
    <row r="29" spans="2:24" x14ac:dyDescent="0.35">
      <c r="B29" s="4" t="s">
        <v>5</v>
      </c>
      <c r="C29" s="12">
        <v>0</v>
      </c>
      <c r="D29" s="12">
        <v>0</v>
      </c>
      <c r="E29" s="12">
        <v>0</v>
      </c>
      <c r="H29" s="58"/>
      <c r="I29" s="11" t="s">
        <v>5</v>
      </c>
      <c r="J29" s="36">
        <v>0.88</v>
      </c>
      <c r="K29" s="36">
        <v>0</v>
      </c>
      <c r="L29" s="37">
        <v>44223</v>
      </c>
      <c r="M29" s="37">
        <v>44312</v>
      </c>
      <c r="O29" s="50"/>
      <c r="P29" s="51"/>
      <c r="Q29" s="51"/>
      <c r="R29" s="51"/>
      <c r="S29" s="51"/>
      <c r="T29" s="51"/>
      <c r="U29" s="51"/>
      <c r="V29" s="51"/>
      <c r="W29" s="51"/>
      <c r="X29" s="52"/>
    </row>
    <row r="30" spans="2:24" x14ac:dyDescent="0.35">
      <c r="H30" s="59"/>
      <c r="I30" s="11" t="s">
        <v>5</v>
      </c>
      <c r="J30" s="28">
        <v>1.06</v>
      </c>
      <c r="K30" s="28">
        <v>-5.54</v>
      </c>
      <c r="L30" s="24">
        <v>43797</v>
      </c>
      <c r="M30" s="24">
        <v>43867</v>
      </c>
      <c r="O30" s="50"/>
      <c r="P30" s="51"/>
      <c r="Q30" s="51"/>
      <c r="R30" s="51"/>
      <c r="S30" s="51"/>
      <c r="T30" s="51"/>
      <c r="U30" s="51"/>
      <c r="V30" s="51"/>
      <c r="W30" s="51"/>
      <c r="X30" s="52"/>
    </row>
    <row r="31" spans="2:24" x14ac:dyDescent="0.35">
      <c r="H31" s="57" t="s">
        <v>28</v>
      </c>
      <c r="I31" s="11" t="s">
        <v>11</v>
      </c>
      <c r="J31" s="28">
        <v>0.97</v>
      </c>
      <c r="K31" s="28">
        <v>0</v>
      </c>
      <c r="L31" s="31">
        <v>44312</v>
      </c>
      <c r="M31" s="31">
        <v>44361</v>
      </c>
      <c r="O31" s="50"/>
      <c r="P31" s="51"/>
      <c r="Q31" s="51"/>
      <c r="R31" s="51"/>
      <c r="S31" s="51"/>
      <c r="T31" s="51"/>
      <c r="U31" s="51"/>
      <c r="V31" s="51"/>
      <c r="W31" s="51"/>
      <c r="X31" s="52"/>
    </row>
    <row r="32" spans="2:24" x14ac:dyDescent="0.35">
      <c r="H32" s="58"/>
      <c r="I32" s="11" t="s">
        <v>11</v>
      </c>
      <c r="J32" s="38">
        <v>0.99</v>
      </c>
      <c r="K32" s="38">
        <v>13.53</v>
      </c>
      <c r="L32" s="39">
        <v>44855</v>
      </c>
      <c r="M32" s="39">
        <v>44909</v>
      </c>
      <c r="O32" s="50"/>
      <c r="P32" s="51"/>
      <c r="Q32" s="51"/>
      <c r="R32" s="51"/>
      <c r="S32" s="51"/>
      <c r="T32" s="51"/>
      <c r="U32" s="51"/>
      <c r="V32" s="51"/>
      <c r="W32" s="51"/>
      <c r="X32" s="52"/>
    </row>
    <row r="33" spans="2:24" x14ac:dyDescent="0.35">
      <c r="B33" s="3" t="s">
        <v>34</v>
      </c>
      <c r="C33" s="3" t="s">
        <v>0</v>
      </c>
      <c r="D33" s="3" t="s">
        <v>1</v>
      </c>
      <c r="E33" s="3" t="s">
        <v>2</v>
      </c>
      <c r="H33" s="58"/>
      <c r="I33" s="11" t="s">
        <v>5</v>
      </c>
      <c r="J33" s="28">
        <v>1.44</v>
      </c>
      <c r="K33" s="28">
        <v>-0.65</v>
      </c>
      <c r="L33" s="31">
        <v>44312</v>
      </c>
      <c r="M33" s="31">
        <v>44361</v>
      </c>
      <c r="O33" s="50"/>
      <c r="P33" s="51"/>
      <c r="Q33" s="51"/>
      <c r="R33" s="51"/>
      <c r="S33" s="51"/>
      <c r="T33" s="51"/>
      <c r="U33" s="51"/>
      <c r="V33" s="51"/>
      <c r="W33" s="51"/>
      <c r="X33" s="52"/>
    </row>
    <row r="34" spans="2:24" x14ac:dyDescent="0.35">
      <c r="B34" s="4" t="s">
        <v>11</v>
      </c>
      <c r="C34" s="12">
        <v>0</v>
      </c>
      <c r="D34" s="12">
        <v>0</v>
      </c>
      <c r="E34" s="12">
        <v>0</v>
      </c>
      <c r="H34" s="59"/>
      <c r="I34" s="11" t="s">
        <v>5</v>
      </c>
      <c r="J34" s="38">
        <v>1.04</v>
      </c>
      <c r="K34" s="38">
        <v>0</v>
      </c>
      <c r="L34" s="39">
        <v>44855</v>
      </c>
      <c r="M34" s="39">
        <v>44909</v>
      </c>
      <c r="O34" s="50"/>
      <c r="P34" s="51"/>
      <c r="Q34" s="51"/>
      <c r="R34" s="51"/>
      <c r="S34" s="51"/>
      <c r="T34" s="51"/>
      <c r="U34" s="51"/>
      <c r="V34" s="51"/>
      <c r="W34" s="51"/>
      <c r="X34" s="52"/>
    </row>
    <row r="35" spans="2:24" x14ac:dyDescent="0.35">
      <c r="B35" s="4" t="s">
        <v>5</v>
      </c>
      <c r="C35" s="12">
        <v>0</v>
      </c>
      <c r="D35" s="12">
        <v>0</v>
      </c>
      <c r="E35" s="12">
        <v>0</v>
      </c>
      <c r="H35" s="57" t="s">
        <v>29</v>
      </c>
      <c r="I35" s="11" t="s">
        <v>11</v>
      </c>
      <c r="J35" s="44">
        <v>0.95</v>
      </c>
      <c r="K35" s="44">
        <v>11.2</v>
      </c>
      <c r="L35" s="45">
        <v>44543</v>
      </c>
      <c r="M35" s="45">
        <v>44582</v>
      </c>
      <c r="O35" s="50"/>
      <c r="P35" s="51"/>
      <c r="Q35" s="51"/>
      <c r="R35" s="51"/>
      <c r="S35" s="51"/>
      <c r="T35" s="51"/>
      <c r="U35" s="51"/>
      <c r="V35" s="51"/>
      <c r="W35" s="51"/>
      <c r="X35" s="52"/>
    </row>
    <row r="36" spans="2:24" x14ac:dyDescent="0.35">
      <c r="B36" s="16"/>
      <c r="C36" s="16"/>
      <c r="D36" s="16"/>
      <c r="E36" s="16"/>
      <c r="H36" s="58"/>
      <c r="I36" s="11" t="s">
        <v>11</v>
      </c>
      <c r="J36" s="38">
        <v>1.01</v>
      </c>
      <c r="K36" s="38">
        <v>2.5099999999999998</v>
      </c>
      <c r="L36" s="33">
        <v>44958</v>
      </c>
      <c r="M36" s="33">
        <v>45012</v>
      </c>
      <c r="O36" s="50"/>
      <c r="P36" s="51"/>
      <c r="Q36" s="51"/>
      <c r="R36" s="51"/>
      <c r="S36" s="51"/>
      <c r="T36" s="51"/>
      <c r="U36" s="51"/>
      <c r="V36" s="51"/>
      <c r="W36" s="51"/>
      <c r="X36" s="52"/>
    </row>
    <row r="37" spans="2:24" x14ac:dyDescent="0.35">
      <c r="B37" s="3" t="s">
        <v>35</v>
      </c>
      <c r="C37" s="3" t="s">
        <v>0</v>
      </c>
      <c r="D37" s="3" t="s">
        <v>1</v>
      </c>
      <c r="E37" s="3" t="s">
        <v>2</v>
      </c>
      <c r="H37" s="58"/>
      <c r="I37" s="11" t="s">
        <v>5</v>
      </c>
      <c r="J37" s="38">
        <v>0.74</v>
      </c>
      <c r="K37" s="38">
        <v>0</v>
      </c>
      <c r="L37" s="33">
        <v>44958</v>
      </c>
      <c r="M37" s="33">
        <v>45012</v>
      </c>
      <c r="O37" s="50"/>
      <c r="P37" s="51"/>
      <c r="Q37" s="51"/>
      <c r="R37" s="51"/>
      <c r="S37" s="51"/>
      <c r="T37" s="51"/>
      <c r="U37" s="51"/>
      <c r="V37" s="51"/>
      <c r="W37" s="51"/>
      <c r="X37" s="52"/>
    </row>
    <row r="38" spans="2:24" x14ac:dyDescent="0.35">
      <c r="B38" s="4" t="s">
        <v>11</v>
      </c>
      <c r="C38" s="12">
        <v>0</v>
      </c>
      <c r="D38" s="12">
        <v>0</v>
      </c>
      <c r="E38" s="12">
        <v>0</v>
      </c>
      <c r="H38" s="59"/>
      <c r="I38" s="11" t="s">
        <v>5</v>
      </c>
      <c r="J38" s="28">
        <v>0.78</v>
      </c>
      <c r="K38" s="28">
        <v>0</v>
      </c>
      <c r="L38" s="45">
        <v>44543</v>
      </c>
      <c r="M38" s="45">
        <v>44582</v>
      </c>
      <c r="O38" s="50"/>
      <c r="P38" s="51"/>
      <c r="Q38" s="51"/>
      <c r="R38" s="51"/>
      <c r="S38" s="51"/>
      <c r="T38" s="51"/>
      <c r="U38" s="51"/>
      <c r="V38" s="51"/>
      <c r="W38" s="51"/>
      <c r="X38" s="52"/>
    </row>
    <row r="39" spans="2:24" x14ac:dyDescent="0.35">
      <c r="B39" s="4" t="s">
        <v>5</v>
      </c>
      <c r="C39" s="12">
        <v>0</v>
      </c>
      <c r="D39" s="12">
        <v>0</v>
      </c>
      <c r="E39" s="12">
        <v>0</v>
      </c>
      <c r="H39" s="57" t="s">
        <v>30</v>
      </c>
      <c r="I39" s="11" t="s">
        <v>11</v>
      </c>
      <c r="J39" s="38">
        <v>0.94</v>
      </c>
      <c r="K39" s="38">
        <v>9.0500000000000007</v>
      </c>
      <c r="L39" s="33">
        <v>44546</v>
      </c>
      <c r="M39" s="33">
        <v>44594</v>
      </c>
      <c r="O39" s="50"/>
      <c r="P39" s="51"/>
      <c r="Q39" s="51"/>
      <c r="R39" s="51"/>
      <c r="S39" s="51"/>
      <c r="T39" s="51"/>
      <c r="U39" s="51"/>
      <c r="V39" s="51"/>
      <c r="W39" s="51"/>
      <c r="X39" s="52"/>
    </row>
    <row r="40" spans="2:24" x14ac:dyDescent="0.35">
      <c r="C40" s="14"/>
      <c r="D40" s="14"/>
      <c r="E40" s="14"/>
      <c r="H40" s="58"/>
      <c r="I40" s="11" t="s">
        <v>11</v>
      </c>
      <c r="J40" s="28">
        <v>0.8</v>
      </c>
      <c r="K40" s="28">
        <v>-8.59</v>
      </c>
      <c r="L40" s="24">
        <v>43812</v>
      </c>
      <c r="M40" s="24">
        <v>43867</v>
      </c>
      <c r="O40" s="50"/>
      <c r="P40" s="51"/>
      <c r="Q40" s="51"/>
      <c r="R40" s="51"/>
      <c r="S40" s="51"/>
      <c r="T40" s="51"/>
      <c r="U40" s="51"/>
      <c r="V40" s="51"/>
      <c r="W40" s="51"/>
      <c r="X40" s="52"/>
    </row>
    <row r="41" spans="2:24" x14ac:dyDescent="0.35">
      <c r="C41" s="14"/>
      <c r="D41" s="18"/>
      <c r="E41" s="14"/>
      <c r="H41" s="58"/>
      <c r="I41" s="11" t="s">
        <v>5</v>
      </c>
      <c r="J41" s="38">
        <v>0.84</v>
      </c>
      <c r="K41" s="38">
        <v>21.77</v>
      </c>
      <c r="L41" s="33">
        <v>44546</v>
      </c>
      <c r="M41" s="33">
        <v>44594</v>
      </c>
      <c r="O41" s="50"/>
      <c r="P41" s="51"/>
      <c r="Q41" s="51"/>
      <c r="R41" s="51"/>
      <c r="S41" s="51"/>
      <c r="T41" s="51"/>
      <c r="U41" s="51"/>
      <c r="V41" s="51"/>
      <c r="W41" s="51"/>
      <c r="X41" s="52"/>
    </row>
    <row r="42" spans="2:24" x14ac:dyDescent="0.35">
      <c r="B42" s="3" t="s">
        <v>31</v>
      </c>
      <c r="C42" s="3" t="s">
        <v>0</v>
      </c>
      <c r="D42" s="3" t="s">
        <v>1</v>
      </c>
      <c r="E42" s="3" t="s">
        <v>2</v>
      </c>
      <c r="H42" s="59"/>
      <c r="I42" s="11" t="s">
        <v>5</v>
      </c>
      <c r="J42" s="28">
        <v>0.83</v>
      </c>
      <c r="K42" s="28">
        <v>18.27</v>
      </c>
      <c r="L42" s="24">
        <v>43812</v>
      </c>
      <c r="M42" s="24">
        <v>43867</v>
      </c>
      <c r="O42" s="50"/>
      <c r="P42" s="51"/>
      <c r="Q42" s="51"/>
      <c r="R42" s="51"/>
      <c r="S42" s="51"/>
      <c r="T42" s="51"/>
      <c r="U42" s="51"/>
      <c r="V42" s="51"/>
      <c r="W42" s="51"/>
      <c r="X42" s="52"/>
    </row>
    <row r="43" spans="2:24" x14ac:dyDescent="0.35">
      <c r="B43" s="4" t="s">
        <v>11</v>
      </c>
      <c r="C43" s="12">
        <v>0</v>
      </c>
      <c r="D43" s="12">
        <v>0</v>
      </c>
      <c r="E43" s="12">
        <v>0</v>
      </c>
      <c r="H43" s="60" t="s">
        <v>31</v>
      </c>
      <c r="I43" s="40" t="s">
        <v>11</v>
      </c>
      <c r="J43" s="23">
        <v>1.31</v>
      </c>
      <c r="K43" s="23">
        <v>-29.82</v>
      </c>
      <c r="L43" s="24">
        <v>43396</v>
      </c>
      <c r="M43" s="24">
        <v>43538</v>
      </c>
      <c r="O43" s="50"/>
      <c r="P43" s="51"/>
      <c r="Q43" s="51"/>
      <c r="R43" s="51"/>
      <c r="S43" s="51"/>
      <c r="T43" s="51"/>
      <c r="U43" s="51"/>
      <c r="V43" s="51"/>
      <c r="W43" s="51"/>
      <c r="X43" s="52"/>
    </row>
    <row r="44" spans="2:24" x14ac:dyDescent="0.35">
      <c r="B44" s="4" t="s">
        <v>5</v>
      </c>
      <c r="C44" s="12">
        <v>0</v>
      </c>
      <c r="D44" s="12">
        <v>0</v>
      </c>
      <c r="E44" s="12">
        <v>0</v>
      </c>
      <c r="H44" s="61"/>
      <c r="I44" s="4" t="s">
        <v>11</v>
      </c>
      <c r="J44" s="41">
        <v>0.97</v>
      </c>
      <c r="K44" s="41">
        <v>0</v>
      </c>
      <c r="L44" s="33">
        <v>44865</v>
      </c>
      <c r="M44" s="33">
        <v>44909</v>
      </c>
      <c r="O44" s="50"/>
      <c r="P44" s="51"/>
      <c r="Q44" s="51"/>
      <c r="R44" s="51"/>
      <c r="S44" s="51"/>
      <c r="T44" s="51"/>
      <c r="U44" s="51"/>
      <c r="V44" s="51"/>
      <c r="W44" s="51"/>
      <c r="X44" s="52"/>
    </row>
    <row r="45" spans="2:24" x14ac:dyDescent="0.35">
      <c r="B45" s="4" t="s">
        <v>4</v>
      </c>
      <c r="C45" s="12">
        <v>0</v>
      </c>
      <c r="D45" s="17">
        <v>0</v>
      </c>
      <c r="E45" s="12">
        <v>0</v>
      </c>
      <c r="H45" s="61"/>
      <c r="I45" s="40" t="s">
        <v>5</v>
      </c>
      <c r="J45" s="23">
        <v>0.86</v>
      </c>
      <c r="K45" s="23">
        <v>0</v>
      </c>
      <c r="L45" s="24">
        <v>43396</v>
      </c>
      <c r="M45" s="24">
        <v>43538</v>
      </c>
      <c r="O45" s="50"/>
      <c r="P45" s="51"/>
      <c r="Q45" s="51"/>
      <c r="R45" s="51"/>
      <c r="S45" s="51"/>
      <c r="T45" s="51"/>
      <c r="U45" s="51"/>
      <c r="V45" s="51"/>
      <c r="W45" s="51"/>
      <c r="X45" s="52"/>
    </row>
    <row r="46" spans="2:24" x14ac:dyDescent="0.35">
      <c r="B46" s="4" t="s">
        <v>33</v>
      </c>
      <c r="C46" s="12">
        <v>0</v>
      </c>
      <c r="D46" s="17">
        <v>0</v>
      </c>
      <c r="E46" s="12">
        <v>0</v>
      </c>
      <c r="H46" s="61"/>
      <c r="I46" s="40" t="s">
        <v>5</v>
      </c>
      <c r="J46" s="42">
        <v>0.88</v>
      </c>
      <c r="K46" s="42">
        <v>0</v>
      </c>
      <c r="L46" s="33">
        <v>44865</v>
      </c>
      <c r="M46" s="33">
        <v>44909</v>
      </c>
      <c r="O46" s="50"/>
      <c r="P46" s="51"/>
      <c r="Q46" s="51"/>
      <c r="R46" s="51"/>
      <c r="S46" s="51"/>
      <c r="T46" s="51"/>
      <c r="U46" s="51"/>
      <c r="V46" s="51"/>
      <c r="W46" s="51"/>
      <c r="X46" s="52"/>
    </row>
    <row r="47" spans="2:24" x14ac:dyDescent="0.35">
      <c r="C47" s="14"/>
      <c r="D47" s="18"/>
      <c r="E47" s="14"/>
      <c r="H47" s="61"/>
      <c r="I47" s="40" t="s">
        <v>4</v>
      </c>
      <c r="J47" s="43">
        <v>0.72</v>
      </c>
      <c r="K47" s="43">
        <v>0</v>
      </c>
      <c r="L47" s="24">
        <v>43396</v>
      </c>
      <c r="M47" s="24">
        <v>43538</v>
      </c>
      <c r="O47" s="50"/>
      <c r="P47" s="51"/>
      <c r="Q47" s="51"/>
      <c r="R47" s="51"/>
      <c r="S47" s="51"/>
      <c r="T47" s="51"/>
      <c r="U47" s="51"/>
      <c r="V47" s="51"/>
      <c r="W47" s="51"/>
      <c r="X47" s="52"/>
    </row>
    <row r="48" spans="2:24" x14ac:dyDescent="0.35">
      <c r="B48" s="3" t="s">
        <v>32</v>
      </c>
      <c r="C48" s="3" t="s">
        <v>0</v>
      </c>
      <c r="D48" s="3" t="s">
        <v>1</v>
      </c>
      <c r="E48" s="3" t="s">
        <v>2</v>
      </c>
      <c r="H48" s="61"/>
      <c r="I48" s="40" t="s">
        <v>4</v>
      </c>
      <c r="J48" s="42">
        <v>0.97</v>
      </c>
      <c r="K48" s="42">
        <v>-3.25</v>
      </c>
      <c r="L48" s="33">
        <v>44865</v>
      </c>
      <c r="M48" s="33">
        <v>44909</v>
      </c>
      <c r="O48" s="50"/>
      <c r="P48" s="51"/>
      <c r="Q48" s="51"/>
      <c r="R48" s="51"/>
      <c r="S48" s="51"/>
      <c r="T48" s="51"/>
      <c r="U48" s="51"/>
      <c r="V48" s="51"/>
      <c r="W48" s="51"/>
      <c r="X48" s="52"/>
    </row>
    <row r="49" spans="2:24" x14ac:dyDescent="0.35">
      <c r="B49" s="4" t="s">
        <v>11</v>
      </c>
      <c r="C49" s="12">
        <v>0</v>
      </c>
      <c r="D49" s="12">
        <v>0</v>
      </c>
      <c r="E49" s="12">
        <v>0</v>
      </c>
      <c r="H49" s="61"/>
      <c r="I49" s="40" t="s">
        <v>33</v>
      </c>
      <c r="J49" s="35">
        <v>13.09</v>
      </c>
      <c r="K49" s="35">
        <v>18.82</v>
      </c>
      <c r="L49" s="24">
        <v>43396</v>
      </c>
      <c r="M49" s="24">
        <v>43237</v>
      </c>
      <c r="O49" s="50"/>
      <c r="P49" s="51"/>
      <c r="Q49" s="51"/>
      <c r="R49" s="51"/>
      <c r="S49" s="51"/>
      <c r="T49" s="51"/>
      <c r="U49" s="51"/>
      <c r="V49" s="51"/>
      <c r="W49" s="51"/>
      <c r="X49" s="52"/>
    </row>
    <row r="50" spans="2:24" x14ac:dyDescent="0.35">
      <c r="B50" s="4" t="s">
        <v>5</v>
      </c>
      <c r="C50" s="12">
        <v>0</v>
      </c>
      <c r="D50" s="12">
        <v>0</v>
      </c>
      <c r="E50" s="12">
        <v>0</v>
      </c>
      <c r="H50" s="62"/>
      <c r="I50" s="40" t="s">
        <v>33</v>
      </c>
      <c r="J50" s="32">
        <v>88.31</v>
      </c>
      <c r="K50" s="32">
        <v>0</v>
      </c>
      <c r="L50" s="33">
        <v>44865</v>
      </c>
      <c r="M50" s="33">
        <v>44909</v>
      </c>
      <c r="O50" s="50"/>
      <c r="P50" s="51"/>
      <c r="Q50" s="51"/>
      <c r="R50" s="51"/>
      <c r="S50" s="51"/>
      <c r="T50" s="51"/>
      <c r="U50" s="51"/>
      <c r="V50" s="51"/>
      <c r="W50" s="51"/>
      <c r="X50" s="52"/>
    </row>
    <row r="51" spans="2:24" x14ac:dyDescent="0.35">
      <c r="B51" s="4" t="s">
        <v>4</v>
      </c>
      <c r="C51" s="12">
        <v>0</v>
      </c>
      <c r="D51" s="17">
        <v>0</v>
      </c>
      <c r="E51" s="12">
        <v>0</v>
      </c>
      <c r="H51" s="60" t="s">
        <v>32</v>
      </c>
      <c r="I51" s="4" t="s">
        <v>11</v>
      </c>
      <c r="J51" s="32">
        <v>1.01</v>
      </c>
      <c r="K51" s="32">
        <v>0</v>
      </c>
      <c r="L51" s="33">
        <v>44894</v>
      </c>
      <c r="M51" s="33">
        <v>44909</v>
      </c>
      <c r="O51" s="50"/>
      <c r="P51" s="51"/>
      <c r="Q51" s="51"/>
      <c r="R51" s="51"/>
      <c r="S51" s="51"/>
      <c r="T51" s="51"/>
      <c r="U51" s="51"/>
      <c r="V51" s="51"/>
      <c r="W51" s="51"/>
      <c r="X51" s="52"/>
    </row>
    <row r="52" spans="2:24" x14ac:dyDescent="0.35">
      <c r="B52" s="4" t="s">
        <v>33</v>
      </c>
      <c r="C52" s="12">
        <v>0</v>
      </c>
      <c r="D52" s="17">
        <v>0</v>
      </c>
      <c r="E52" s="12">
        <v>0</v>
      </c>
      <c r="H52" s="61"/>
      <c r="I52" s="4" t="s">
        <v>11</v>
      </c>
      <c r="J52" s="23">
        <v>1.06</v>
      </c>
      <c r="K52" s="23">
        <v>-2.42</v>
      </c>
      <c r="L52" s="24">
        <v>43720</v>
      </c>
      <c r="M52" s="24">
        <v>43755</v>
      </c>
      <c r="O52" s="50"/>
      <c r="P52" s="51"/>
      <c r="Q52" s="51"/>
      <c r="R52" s="51"/>
      <c r="S52" s="51"/>
      <c r="T52" s="51"/>
      <c r="U52" s="51"/>
      <c r="V52" s="51"/>
      <c r="W52" s="51"/>
      <c r="X52" s="52"/>
    </row>
    <row r="53" spans="2:24" ht="15" thickBot="1" x14ac:dyDescent="0.4">
      <c r="H53" s="61"/>
      <c r="I53" s="4" t="s">
        <v>5</v>
      </c>
      <c r="J53" s="32">
        <v>0.79</v>
      </c>
      <c r="K53" s="32">
        <v>0</v>
      </c>
      <c r="L53" s="33">
        <v>44894</v>
      </c>
      <c r="M53" s="33">
        <v>44909</v>
      </c>
      <c r="O53" s="53"/>
      <c r="P53" s="54"/>
      <c r="Q53" s="54"/>
      <c r="R53" s="54"/>
      <c r="S53" s="54"/>
      <c r="T53" s="54"/>
      <c r="U53" s="54"/>
      <c r="V53" s="54"/>
      <c r="W53" s="54"/>
      <c r="X53" s="55"/>
    </row>
    <row r="54" spans="2:24" x14ac:dyDescent="0.35">
      <c r="C54" s="19"/>
      <c r="D54" s="19"/>
      <c r="E54" s="19"/>
      <c r="H54" s="61"/>
      <c r="I54" s="4" t="s">
        <v>5</v>
      </c>
      <c r="J54" s="23">
        <v>0.7</v>
      </c>
      <c r="K54" s="23">
        <v>0</v>
      </c>
      <c r="L54" s="24">
        <v>43720</v>
      </c>
      <c r="M54" s="24">
        <v>43755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2:24" x14ac:dyDescent="0.35">
      <c r="B55" s="20" t="s">
        <v>24</v>
      </c>
      <c r="C55" s="56" t="s">
        <v>41</v>
      </c>
      <c r="D55" s="56"/>
      <c r="E55" s="56"/>
      <c r="H55" s="61"/>
      <c r="I55" s="4" t="s">
        <v>4</v>
      </c>
      <c r="J55" s="32">
        <v>1.03</v>
      </c>
      <c r="K55" s="32">
        <v>-20.5</v>
      </c>
      <c r="L55" s="33">
        <v>44894</v>
      </c>
      <c r="M55" s="33">
        <v>44909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2:24" x14ac:dyDescent="0.35">
      <c r="B56" s="4" t="s">
        <v>4</v>
      </c>
      <c r="C56" s="56" t="s">
        <v>40</v>
      </c>
      <c r="D56" s="56"/>
      <c r="E56" s="56"/>
      <c r="H56" s="61"/>
      <c r="I56" s="4" t="s">
        <v>4</v>
      </c>
      <c r="J56" s="23">
        <v>1</v>
      </c>
      <c r="K56" s="23">
        <v>0</v>
      </c>
      <c r="L56" s="24">
        <v>43626</v>
      </c>
      <c r="M56" s="24">
        <v>43594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2:24" x14ac:dyDescent="0.35">
      <c r="B57" s="4" t="s">
        <v>33</v>
      </c>
      <c r="C57" s="56" t="s">
        <v>40</v>
      </c>
      <c r="D57" s="56"/>
      <c r="E57" s="56"/>
      <c r="H57" s="61"/>
      <c r="I57" s="4" t="s">
        <v>33</v>
      </c>
      <c r="J57" s="23">
        <v>170.48</v>
      </c>
      <c r="K57" s="23">
        <v>13.21</v>
      </c>
      <c r="L57" s="24">
        <v>43373</v>
      </c>
      <c r="M57" s="24">
        <v>43620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2:24" x14ac:dyDescent="0.35">
      <c r="B58" s="4" t="s">
        <v>11</v>
      </c>
      <c r="C58" s="56" t="s">
        <v>43</v>
      </c>
      <c r="D58" s="56"/>
      <c r="E58" s="56"/>
      <c r="H58" s="62"/>
      <c r="I58" s="4" t="s">
        <v>33</v>
      </c>
      <c r="J58" s="32">
        <v>1030.1400000000001</v>
      </c>
      <c r="K58" s="32">
        <v>-0.61</v>
      </c>
      <c r="L58" s="33">
        <v>44894</v>
      </c>
      <c r="M58" s="33">
        <v>44909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2:24" x14ac:dyDescent="0.35">
      <c r="B59" s="4" t="s">
        <v>42</v>
      </c>
      <c r="C59" s="56" t="s">
        <v>43</v>
      </c>
      <c r="D59" s="56"/>
      <c r="E59" s="56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2:24" x14ac:dyDescent="0.35">
      <c r="C60" s="19"/>
      <c r="D60" s="19"/>
      <c r="E60" s="19"/>
      <c r="H60" s="13"/>
      <c r="I60" s="13"/>
      <c r="J60" s="13"/>
      <c r="K60" s="13"/>
      <c r="L60" s="13"/>
      <c r="M60" s="13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2:24" x14ac:dyDescent="0.35">
      <c r="B61" s="20" t="s">
        <v>34</v>
      </c>
      <c r="C61" s="56" t="s">
        <v>41</v>
      </c>
      <c r="D61" s="56"/>
      <c r="E61" s="56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2:24" x14ac:dyDescent="0.35">
      <c r="B62" s="4" t="s">
        <v>4</v>
      </c>
      <c r="C62" s="56" t="s">
        <v>40</v>
      </c>
      <c r="D62" s="56"/>
      <c r="E62" s="56"/>
      <c r="P62" s="2"/>
      <c r="Q62" s="2"/>
      <c r="R62" s="2"/>
      <c r="S62" s="2"/>
      <c r="T62" s="2"/>
      <c r="U62" s="2"/>
      <c r="V62" s="10"/>
      <c r="W62" s="10"/>
      <c r="X62" s="10"/>
    </row>
    <row r="63" spans="2:24" x14ac:dyDescent="0.35">
      <c r="B63" s="4" t="s">
        <v>33</v>
      </c>
      <c r="C63" s="56" t="s">
        <v>40</v>
      </c>
      <c r="D63" s="56"/>
      <c r="E63" s="56"/>
      <c r="P63" s="2"/>
      <c r="Q63" s="2"/>
      <c r="R63" s="2"/>
      <c r="S63" s="2"/>
      <c r="T63" s="2"/>
      <c r="U63" s="2"/>
      <c r="V63" s="10"/>
      <c r="W63" s="10"/>
      <c r="X63" s="10"/>
    </row>
    <row r="64" spans="2:24" x14ac:dyDescent="0.35">
      <c r="B64" s="4" t="s">
        <v>11</v>
      </c>
      <c r="C64" s="56" t="s">
        <v>43</v>
      </c>
      <c r="D64" s="56"/>
      <c r="E64" s="56"/>
      <c r="V64" s="10"/>
      <c r="W64" s="10"/>
      <c r="X64" s="10"/>
    </row>
    <row r="65" spans="2:24" x14ac:dyDescent="0.35">
      <c r="B65" s="4" t="s">
        <v>42</v>
      </c>
      <c r="C65" s="56" t="s">
        <v>43</v>
      </c>
      <c r="D65" s="56"/>
      <c r="E65" s="56"/>
      <c r="H65" s="9" t="s">
        <v>50</v>
      </c>
      <c r="O65" s="13"/>
      <c r="P65" s="13"/>
      <c r="Q65" s="13"/>
      <c r="R65" s="13"/>
      <c r="S65" s="13"/>
      <c r="T65" s="13"/>
      <c r="U65" s="13"/>
      <c r="V65" s="2"/>
      <c r="W65" s="2"/>
      <c r="X65" s="2"/>
    </row>
    <row r="66" spans="2:24" x14ac:dyDescent="0.35">
      <c r="B66" s="16"/>
      <c r="Q66" s="6"/>
      <c r="V66" s="2"/>
      <c r="W66" s="2"/>
      <c r="X66" s="2"/>
    </row>
    <row r="67" spans="2:24" x14ac:dyDescent="0.35">
      <c r="B67" s="20" t="s">
        <v>35</v>
      </c>
      <c r="C67" s="56" t="s">
        <v>41</v>
      </c>
      <c r="D67" s="56"/>
      <c r="E67" s="56"/>
      <c r="I67" s="5" t="s">
        <v>12</v>
      </c>
      <c r="J67" s="5" t="s">
        <v>13</v>
      </c>
      <c r="K67" s="5" t="s">
        <v>14</v>
      </c>
      <c r="L67" s="5" t="s">
        <v>15</v>
      </c>
      <c r="M67" s="3" t="s">
        <v>16</v>
      </c>
      <c r="N67" s="3" t="s">
        <v>17</v>
      </c>
      <c r="O67" s="3" t="s">
        <v>18</v>
      </c>
      <c r="P67" s="3" t="s">
        <v>19</v>
      </c>
      <c r="Q67" s="3" t="s">
        <v>20</v>
      </c>
      <c r="R67" s="3" t="s">
        <v>21</v>
      </c>
      <c r="S67" s="3" t="s">
        <v>22</v>
      </c>
      <c r="T67" s="3" t="s">
        <v>23</v>
      </c>
      <c r="U67" s="3">
        <v>2023</v>
      </c>
      <c r="V67" s="2"/>
      <c r="W67" s="2"/>
      <c r="X67" s="2"/>
    </row>
    <row r="68" spans="2:24" x14ac:dyDescent="0.35">
      <c r="B68" s="4" t="s">
        <v>4</v>
      </c>
      <c r="C68" s="56" t="s">
        <v>40</v>
      </c>
      <c r="D68" s="56"/>
      <c r="E68" s="56"/>
      <c r="H68" s="7" t="s">
        <v>36</v>
      </c>
      <c r="I68" s="21">
        <f>INDEX([1]!HFUIBIZMN1,1,1)</f>
        <v>88.5</v>
      </c>
      <c r="J68" s="21">
        <f>INDEX([1]!HFUIBIZMN1,1,2)</f>
        <v>232.53333333291812</v>
      </c>
      <c r="K68" s="21">
        <f>INDEX([1]!HFUIBIZMN1,1,3)</f>
        <v>89.516666666662786</v>
      </c>
      <c r="L68" s="21">
        <f>INDEX([1]!HFUIBIZMN1,1,4)</f>
        <v>138.73333333327901</v>
      </c>
      <c r="M68" s="25">
        <f>INDEX([1]!HFUIBIZMN1,1,5)</f>
        <v>360.7166666656849</v>
      </c>
      <c r="N68" s="25">
        <f>INDEX([1]!HFUIBIZMN1,1,6)</f>
        <v>521.46666666684905</v>
      </c>
      <c r="O68" s="25">
        <f>INDEX([1]!HFUIBIZMN1,1,7)</f>
        <v>701.25</v>
      </c>
      <c r="P68" s="25">
        <f>INDEX([1]!HFUIBIZMN1,1,8)</f>
        <v>742.61666666669771</v>
      </c>
      <c r="Q68" s="25">
        <f>INDEX([1]!HFUIBIZMN1,1,9)</f>
        <v>584.21666666655801</v>
      </c>
      <c r="R68" s="25">
        <f>INDEX([1]!HFUIBIZMN1,1,10)</f>
        <v>447.73333333327901</v>
      </c>
      <c r="S68" s="25">
        <f>INDEX([1]!HFUIBIZMN1,1,11)</f>
        <v>157.01388900000001</v>
      </c>
      <c r="T68" s="25">
        <f>INDEX([1]!HFUIBIZMN1,1,12)</f>
        <v>183.77916300000001</v>
      </c>
      <c r="U68" s="8">
        <f>SUM(I68:T68)</f>
        <v>4248.0763853319286</v>
      </c>
      <c r="V68" s="2"/>
      <c r="W68" s="2"/>
      <c r="X68" s="2"/>
    </row>
    <row r="69" spans="2:24" x14ac:dyDescent="0.35">
      <c r="B69" s="4" t="s">
        <v>33</v>
      </c>
      <c r="C69" s="56" t="s">
        <v>40</v>
      </c>
      <c r="D69" s="56"/>
      <c r="E69" s="56"/>
      <c r="H69" s="7" t="s">
        <v>39</v>
      </c>
      <c r="I69" s="21">
        <f>INDEX([1]!HFUIBIZMN2,1,1)</f>
        <v>155.95000000018626</v>
      </c>
      <c r="J69" s="21">
        <f>INDEX([1]!HFUIBIZMN2,1,2)</f>
        <v>438.11666666652309</v>
      </c>
      <c r="K69" s="21">
        <f>INDEX([1]!HFUIBIZMN2,1,3)</f>
        <v>130.65000000031432</v>
      </c>
      <c r="L69" s="21">
        <f>INDEX([1]!HFUIBIZMN2,1,4)</f>
        <v>211.53333333344199</v>
      </c>
      <c r="M69" s="25">
        <f>INDEX([1]!HFUIBIZMN2,1,5)</f>
        <v>424.31666666711681</v>
      </c>
      <c r="N69" s="25">
        <f>INDEX([1]!HFUIBIZMN2,1,6)</f>
        <v>568.51666666654637</v>
      </c>
      <c r="O69" s="25">
        <f>INDEX([1]!HFUIBIZMN2,1,7)</f>
        <v>671.54999999993015</v>
      </c>
      <c r="P69" s="25">
        <f>INDEX([1]!HFUIBIZMN2,1,8)</f>
        <v>653.19999999983702</v>
      </c>
      <c r="Q69" s="25">
        <f>INDEX([1]!HFUIBIZMN2,1,9)</f>
        <v>678.90000000031432</v>
      </c>
      <c r="R69" s="25">
        <f>INDEX([1]!HFUIBIZMN2,1,10)</f>
        <v>42.633333333651535</v>
      </c>
      <c r="S69" s="25">
        <f>INDEX([1]!HFUIBIZMN2,1,11)</f>
        <v>250.64999700000001</v>
      </c>
      <c r="T69" s="25">
        <f>INDEX([1]!HFUIBIZMN2,1,12)</f>
        <v>132.831942</v>
      </c>
      <c r="U69" s="8">
        <f>SUM(I69:T69)</f>
        <v>4358.8486056678621</v>
      </c>
      <c r="V69" s="2"/>
      <c r="W69" s="2"/>
      <c r="X69" s="2"/>
    </row>
    <row r="70" spans="2:24" x14ac:dyDescent="0.35">
      <c r="B70" s="4" t="s">
        <v>11</v>
      </c>
      <c r="C70" s="56" t="s">
        <v>43</v>
      </c>
      <c r="D70" s="56"/>
      <c r="E70" s="56"/>
      <c r="H70" s="7" t="s">
        <v>38</v>
      </c>
      <c r="I70" s="21">
        <f>INDEX([1]!HFUIBIZMN3,1,1)</f>
        <v>42.683333333465271</v>
      </c>
      <c r="J70" s="21">
        <f>INDEX([1]!HFUIBIZMN3,1,2)</f>
        <v>7.8666666669887491</v>
      </c>
      <c r="K70" s="21">
        <f>INDEX([1]!HFUIBIZMN3,1,3)</f>
        <v>24.466666666441597</v>
      </c>
      <c r="L70" s="21">
        <f>INDEX([1]!HFUIBIZMN3,1,4)</f>
        <v>140.00000000005821</v>
      </c>
      <c r="M70" s="25">
        <f>INDEX([1]!HFUIBIZMN3,1,5)</f>
        <v>122.24999999982538</v>
      </c>
      <c r="N70" s="25">
        <f>INDEX([1]!HFUIBIZMN3,1,6)</f>
        <v>239.78333333297633</v>
      </c>
      <c r="O70" s="25">
        <f>INDEX([1]!HFUIBIZMN3,1,7)</f>
        <v>720.16666666651145</v>
      </c>
      <c r="P70" s="25">
        <f>INDEX([1]!HFUIBIZMN3,1,8)</f>
        <v>677.45000000012806</v>
      </c>
      <c r="Q70" s="25">
        <f>INDEX([1]!HFUIBIZMN3,1,9)</f>
        <v>435.01666666567326</v>
      </c>
      <c r="R70" s="25">
        <f>INDEX([1]!HFUIBIZMN3,1,10)</f>
        <v>346.38333333365154</v>
      </c>
      <c r="S70" s="25">
        <f>INDEX([1]!HFUIBIZMN3,1,11)</f>
        <v>38.556941999999999</v>
      </c>
      <c r="T70" s="25">
        <f>INDEX([1]!HFUIBIZMN3,1,12)</f>
        <v>18.661110999999998</v>
      </c>
      <c r="U70" s="8">
        <f t="shared" ref="U70:U79" si="0">SUM(I70:T70)</f>
        <v>2813.2847196657199</v>
      </c>
      <c r="V70" s="2"/>
      <c r="W70" s="2"/>
      <c r="X70" s="2"/>
    </row>
    <row r="71" spans="2:24" x14ac:dyDescent="0.35">
      <c r="B71" s="4" t="s">
        <v>42</v>
      </c>
      <c r="C71" s="56" t="s">
        <v>43</v>
      </c>
      <c r="D71" s="56"/>
      <c r="E71" s="56"/>
      <c r="H71" s="7" t="s">
        <v>37</v>
      </c>
      <c r="I71" s="21">
        <f>INDEX([1]!HFUIBIZMN4,1,1)</f>
        <v>151.64999999944121</v>
      </c>
      <c r="J71" s="21">
        <f>INDEX([1]!HFUIBIZMN4,1,2)</f>
        <v>547.7166666664998</v>
      </c>
      <c r="K71" s="21">
        <f>INDEX([1]!HFUIBIZMN4,1,3)</f>
        <v>341.49999999976717</v>
      </c>
      <c r="L71" s="21">
        <f>INDEX([1]!HFUIBIZMN4,1,4)</f>
        <v>131.4000000001397</v>
      </c>
      <c r="M71" s="25">
        <f>INDEX([1]!HFUIBIZMN4,1,5)</f>
        <v>161.08333333331393</v>
      </c>
      <c r="N71" s="25">
        <f>INDEX([1]!HFUIBIZMN4,1,6)</f>
        <v>280.98333333368646</v>
      </c>
      <c r="O71" s="25">
        <f>INDEX([1]!HFUIBIZMN4,1,7)</f>
        <v>611.51666666666279</v>
      </c>
      <c r="P71" s="25">
        <f>INDEX([1]!HFUIBIZMN4,1,8)</f>
        <v>730.58333333343035</v>
      </c>
      <c r="Q71" s="25">
        <f>INDEX([1]!HFUIBIZMN4,1,9)</f>
        <v>544.38333333277842</v>
      </c>
      <c r="R71" s="25">
        <f>INDEX([1]!HFUIBIZMN4,1,10)</f>
        <v>458.63333333388437</v>
      </c>
      <c r="S71" s="25">
        <f>INDEX([1]!HFUIBIZMN4,1,11)</f>
        <v>82.599997999999999</v>
      </c>
      <c r="T71" s="25">
        <f>INDEX([1]!HFUIBIZMN4,1,12)</f>
        <v>34.098610000000001</v>
      </c>
      <c r="U71" s="8">
        <f t="shared" si="0"/>
        <v>4076.1486079996043</v>
      </c>
      <c r="V71" s="2"/>
      <c r="W71" s="2"/>
      <c r="X71" s="2"/>
    </row>
    <row r="72" spans="2:24" x14ac:dyDescent="0.35">
      <c r="C72" s="63"/>
      <c r="D72" s="63"/>
      <c r="E72" s="63"/>
      <c r="H72" s="7" t="s">
        <v>44</v>
      </c>
      <c r="I72" s="21">
        <f>INDEX([1]!HFUIBIZTG1,1,1)</f>
        <v>4.9499999998952262</v>
      </c>
      <c r="J72" s="21">
        <f>INDEX([1]!HFUIBIZTG1,1,2)</f>
        <v>3.28333333338378</v>
      </c>
      <c r="K72" s="21">
        <f>INDEX([1]!HFUIBIZTG1,1,3)</f>
        <v>3.5500000002211891</v>
      </c>
      <c r="L72" s="21">
        <f>INDEX([1]!HFUIBIZTG1,1,4)</f>
        <v>1.5333333332673647</v>
      </c>
      <c r="M72" s="25">
        <f>INDEX([1]!HFUIBIZTG1,1,5)</f>
        <v>6.6833333332906477</v>
      </c>
      <c r="N72" s="25">
        <f>INDEX([1]!HFUIBIZTG1,1,6)</f>
        <v>3.7999999998137355</v>
      </c>
      <c r="O72" s="25">
        <f>INDEX([1]!HFUIBIZTG1,1,7)</f>
        <v>0</v>
      </c>
      <c r="P72" s="25">
        <f>INDEX([1]!HFUIBIZTG1,1,8)</f>
        <v>0</v>
      </c>
      <c r="Q72" s="25">
        <f>INDEX([1]!HFUIBIZTG1,1,9)</f>
        <v>9.8166666665347293</v>
      </c>
      <c r="R72" s="25">
        <f>INDEX([1]!HFUIBIZTG1,1,10)</f>
        <v>0</v>
      </c>
      <c r="S72" s="25">
        <f>INDEX([1]!HFUIBIZTG1,1,11)</f>
        <v>19.333331999999999</v>
      </c>
      <c r="T72" s="25">
        <f>INDEX([1]!HFUIBIZTG1,1,12)</f>
        <v>0</v>
      </c>
      <c r="U72" s="8">
        <f t="shared" si="0"/>
        <v>52.949998666406671</v>
      </c>
      <c r="V72" s="2"/>
      <c r="W72" s="2"/>
      <c r="X72" s="2"/>
    </row>
    <row r="73" spans="2:24" x14ac:dyDescent="0.35">
      <c r="H73" s="7" t="s">
        <v>46</v>
      </c>
      <c r="I73" s="21">
        <f>INDEX([1]!HFUIBIZTG2,1,1)</f>
        <v>0</v>
      </c>
      <c r="J73" s="21">
        <f>INDEX([1]!HFUIBIZTG2,1,2)</f>
        <v>0</v>
      </c>
      <c r="K73" s="21">
        <f>INDEX([1]!HFUIBIZTG2,1,3)</f>
        <v>0</v>
      </c>
      <c r="L73" s="21">
        <f>INDEX([1]!HFUIBIZTG2,1,4)</f>
        <v>0</v>
      </c>
      <c r="M73" s="25">
        <f>INDEX([1]!HFUIBIZTG2,1,5)</f>
        <v>0</v>
      </c>
      <c r="N73" s="25">
        <f>INDEX([1]!HFUIBIZTG2,1,6)</f>
        <v>0</v>
      </c>
      <c r="O73" s="25">
        <f>INDEX([1]!HFUIBIZTG2,1,7)</f>
        <v>0</v>
      </c>
      <c r="P73" s="25">
        <f>INDEX([1]!HFUIBIZTG2,1,8)</f>
        <v>5.2000000000116415</v>
      </c>
      <c r="Q73" s="25">
        <f>INDEX([1]!HFUIBIZTG2,1,9)</f>
        <v>21.916666666336823</v>
      </c>
      <c r="R73" s="25">
        <f>INDEX([1]!HFUIBIZTG2,1,10)</f>
        <v>6.7166666665580124</v>
      </c>
      <c r="S73" s="25">
        <f>INDEX([1]!HFUIBIZTG2,1,11)</f>
        <v>3.762499</v>
      </c>
      <c r="T73" s="25">
        <f>INDEX([1]!HFUIBIZTG2,1,12)</f>
        <v>0</v>
      </c>
      <c r="U73" s="8">
        <f t="shared" si="0"/>
        <v>37.595832332906475</v>
      </c>
    </row>
    <row r="74" spans="2:24" x14ac:dyDescent="0.35">
      <c r="B74" s="16"/>
      <c r="H74" s="7" t="s">
        <v>47</v>
      </c>
      <c r="I74" s="21">
        <f>INDEX([1]!HFUIBIZTG3,1,1)</f>
        <v>3.75</v>
      </c>
      <c r="J74" s="21">
        <f>INDEX([1]!HFUIBIZTG3,1,2)</f>
        <v>2.4166666665114462</v>
      </c>
      <c r="K74" s="21">
        <f>INDEX([1]!HFUIBIZTG3,1,3)</f>
        <v>3.0166666667209938</v>
      </c>
      <c r="L74" s="21">
        <f>INDEX([1]!HFUIBIZTG3,1,4)</f>
        <v>0</v>
      </c>
      <c r="M74" s="25">
        <f>INDEX([1]!HFUIBIZTG3,1,5)</f>
        <v>8.6833333331742324</v>
      </c>
      <c r="N74" s="25">
        <f>INDEX([1]!HFUIBIZTG3,1,6)</f>
        <v>3.8333333334303461</v>
      </c>
      <c r="O74" s="25">
        <f>INDEX([1]!HFUIBIZTG3,1,7)</f>
        <v>1.5833333334303461</v>
      </c>
      <c r="P74" s="25">
        <f>INDEX([1]!HFUIBIZTG3,1,8)</f>
        <v>3.9000000001396984</v>
      </c>
      <c r="Q74" s="25">
        <f>INDEX([1]!HFUIBIZTG3,1,9)</f>
        <v>8.4666666664998047</v>
      </c>
      <c r="R74" s="25">
        <f>INDEX([1]!HFUIBIZTG3,1,10)</f>
        <v>29.549999999755528</v>
      </c>
      <c r="S74" s="25">
        <f>INDEX([1]!HFUIBIZTG3,1,11)</f>
        <v>0</v>
      </c>
      <c r="T74" s="25">
        <f>INDEX([1]!HFUIBIZTG3,1,12)</f>
        <v>2.5652780000000002</v>
      </c>
      <c r="U74" s="8">
        <f t="shared" si="0"/>
        <v>67.765277999662402</v>
      </c>
    </row>
    <row r="75" spans="2:24" x14ac:dyDescent="0.35">
      <c r="C75" s="63"/>
      <c r="D75" s="63"/>
      <c r="E75" s="63"/>
      <c r="H75" s="7" t="s">
        <v>48</v>
      </c>
      <c r="I75" s="21">
        <f>INDEX([1]!HFUIBIZTG4,1,1)</f>
        <v>1.5999999999767169</v>
      </c>
      <c r="J75" s="21">
        <f>INDEX([1]!HFUIBIZTG4,1,2)</f>
        <v>0.30000000010477379</v>
      </c>
      <c r="K75" s="21">
        <f>INDEX([1]!HFUIBIZTG4,1,3)</f>
        <v>7.5333333334419876</v>
      </c>
      <c r="L75" s="21">
        <f>INDEX([1]!HFUIBIZTG4,1,4)</f>
        <v>24.733333333104383</v>
      </c>
      <c r="M75" s="25">
        <f>INDEX([1]!HFUIBIZTG4,1,5)</f>
        <v>0.24999999994179234</v>
      </c>
      <c r="N75" s="25">
        <f>INDEX([1]!HFUIBIZTG4,1,6)</f>
        <v>0</v>
      </c>
      <c r="O75" s="25">
        <f>INDEX([1]!HFUIBIZTG4,1,7)</f>
        <v>0</v>
      </c>
      <c r="P75" s="25">
        <f>INDEX([1]!HFUIBIZTG4,1,8)</f>
        <v>0</v>
      </c>
      <c r="Q75" s="25">
        <f>INDEX([1]!HFUIBIZTG4,1,9)</f>
        <v>0</v>
      </c>
      <c r="R75" s="25">
        <f>INDEX([1]!HFUIBIZTG4,1,10)</f>
        <v>0</v>
      </c>
      <c r="S75" s="25">
        <f>INDEX([1]!HFUIBIZTG4,1,11)</f>
        <v>0</v>
      </c>
      <c r="T75" s="25">
        <f>INDEX([1]!HFUIBIZTG4,1,12)</f>
        <v>1.706944</v>
      </c>
      <c r="U75" s="8">
        <f t="shared" si="0"/>
        <v>36.123610666569654</v>
      </c>
    </row>
    <row r="76" spans="2:24" x14ac:dyDescent="0.35">
      <c r="C76" s="63"/>
      <c r="D76" s="63"/>
      <c r="E76" s="63"/>
      <c r="H76" s="7" t="s">
        <v>24</v>
      </c>
      <c r="I76" s="21">
        <f>INDEX([1]!HFUIBIZTG5,1,1)</f>
        <v>264.28333333338378</v>
      </c>
      <c r="J76" s="21">
        <f>INDEX([1]!HFUIBIZTG5,1,2)</f>
        <v>23.833333333313931</v>
      </c>
      <c r="K76" s="21">
        <f>INDEX([1]!HFUIBIZTG5,1,3)</f>
        <v>77.399999999615829</v>
      </c>
      <c r="L76" s="21">
        <f>INDEX([1]!HFUIBIZTG5,1,4)</f>
        <v>61.350000000034925</v>
      </c>
      <c r="M76" s="25">
        <f>INDEX([1]!HFUIBIZTG5,1,5)</f>
        <v>5.7833333333255723</v>
      </c>
      <c r="N76" s="25">
        <f>INDEX([1]!HFUIBIZTG5,1,6)</f>
        <v>161.49999999994179</v>
      </c>
      <c r="O76" s="25">
        <f>INDEX([1]!HFUIBIZTG5,1,7)</f>
        <v>452.01666666590609</v>
      </c>
      <c r="P76" s="25">
        <f>INDEX([1]!HFUIBIZTG5,1,8)</f>
        <v>422.649999999383</v>
      </c>
      <c r="Q76" s="25">
        <f>INDEX([1]!HFUIBIZTG5,1,9)</f>
        <v>239.00000000005821</v>
      </c>
      <c r="R76" s="25">
        <f>INDEX([1]!HFUIBIZTG5,1,10)</f>
        <v>175.98333333281334</v>
      </c>
      <c r="S76" s="25">
        <f>INDEX([1]!HFUIBIZTG5,1,11)</f>
        <v>19.318055000000001</v>
      </c>
      <c r="T76" s="25">
        <f>INDEX([1]!HFUIBIZTG5,1,12)</f>
        <v>0</v>
      </c>
      <c r="U76" s="8">
        <f t="shared" si="0"/>
        <v>1903.1180549977764</v>
      </c>
    </row>
    <row r="77" spans="2:24" x14ac:dyDescent="0.35">
      <c r="C77" s="63"/>
      <c r="D77" s="63"/>
      <c r="E77" s="63"/>
      <c r="H77" s="7" t="s">
        <v>34</v>
      </c>
      <c r="I77" s="21">
        <f>INDEX([1]!HFUIBIZTG6,1,1)</f>
        <v>9.8166666666220408</v>
      </c>
      <c r="J77" s="21">
        <f>INDEX([1]!HFUIBIZTG6,1,2)</f>
        <v>24.833333333430346</v>
      </c>
      <c r="K77" s="21">
        <f>INDEX([1]!HFUIBIZTG6,1,3)</f>
        <v>28.816666666651145</v>
      </c>
      <c r="L77" s="21">
        <f>INDEX([1]!HFUIBIZTG6,1,4)</f>
        <v>49.008333333389601</v>
      </c>
      <c r="M77" s="26">
        <f>INDEX([1]!HFUIBIZTG6,1,5)</f>
        <v>16.416666666569654</v>
      </c>
      <c r="N77" s="25">
        <f>INDEX([1]!HFUIBIZTG6,1,6)</f>
        <v>117.35833333380288</v>
      </c>
      <c r="O77" s="25">
        <f>INDEX([1]!HFUIBIZTG6,1,7)</f>
        <v>240.60833333365736</v>
      </c>
      <c r="P77" s="25">
        <f>INDEX([1]!HFUIBIZTG6,1,8)</f>
        <v>141.74999999982538</v>
      </c>
      <c r="Q77" s="25">
        <f>INDEX([1]!HFUIBIZTG6,1,9)</f>
        <v>63.191666666505625</v>
      </c>
      <c r="R77" s="25">
        <f>INDEX([1]!HFUIBIZTG6,1,10)</f>
        <v>94.775000000023283</v>
      </c>
      <c r="S77" s="25">
        <f>INDEX([1]!HFUIBIZTG6,1,11)</f>
        <v>30.894443500000001</v>
      </c>
      <c r="T77" s="25">
        <f>INDEX([1]!HFUIBIZTG6,1,12)</f>
        <v>3.5194445000000001</v>
      </c>
      <c r="U77" s="8">
        <f t="shared" si="0"/>
        <v>820.98888800047723</v>
      </c>
    </row>
    <row r="78" spans="2:24" x14ac:dyDescent="0.35">
      <c r="C78" s="63"/>
      <c r="D78" s="63"/>
      <c r="E78" s="63"/>
      <c r="H78" s="7" t="s">
        <v>35</v>
      </c>
      <c r="I78" s="21">
        <f>INDEX([1]!HFUIBIZTG7,1,1)</f>
        <v>29.108333333395422</v>
      </c>
      <c r="J78" s="21">
        <f>INDEX([1]!HFUIBIZTG7,1,2)</f>
        <v>148.96666666652891</v>
      </c>
      <c r="K78" s="21">
        <f>INDEX([1]!HFUIBIZTG7,1,3)</f>
        <v>22.408333333296468</v>
      </c>
      <c r="L78" s="21">
        <f>INDEX([1]!HFUIBIZTG7,1,4)</f>
        <v>144.55833333358169</v>
      </c>
      <c r="M78" s="25">
        <f>INDEX([1]!HFUIBIZTG7,1,5)</f>
        <v>91.308333333407063</v>
      </c>
      <c r="N78" s="25">
        <f>INDEX([1]!HFUIBIZTG7,1,6)</f>
        <v>243.52499999987776</v>
      </c>
      <c r="O78" s="25">
        <f>INDEX([1]!HFUIBIZTG7,1,7)</f>
        <v>398.50000000055297</v>
      </c>
      <c r="P78" s="25">
        <f>INDEX([1]!HFUIBIZTG7,1,8)</f>
        <v>266.59166666673264</v>
      </c>
      <c r="Q78" s="25">
        <f>INDEX([1]!HFUIBIZTG7,1,9)</f>
        <v>140.3749999999709</v>
      </c>
      <c r="R78" s="25">
        <f>INDEX([1]!HFUIBIZTG7,1,10)</f>
        <v>147.36666666672681</v>
      </c>
      <c r="S78" s="25">
        <f>INDEX([1]!HFUIBIZTG7,1,11)</f>
        <v>20.451387500000003</v>
      </c>
      <c r="T78" s="25">
        <f>INDEX([1]!HFUIBIZTG7,1,12)</f>
        <v>28.945139000000001</v>
      </c>
      <c r="U78" s="8">
        <f t="shared" si="0"/>
        <v>1682.1048598340706</v>
      </c>
    </row>
    <row r="79" spans="2:24" x14ac:dyDescent="0.35">
      <c r="H79" s="15" t="s">
        <v>31</v>
      </c>
      <c r="I79" s="21">
        <f>INDEX([1]!HFUIBIZBW8,1,1)</f>
        <v>0</v>
      </c>
      <c r="J79" s="21">
        <f>INDEX([1]!HFUIBIZBW8,1,2)</f>
        <v>0</v>
      </c>
      <c r="K79" s="21">
        <f>INDEX([1]!HFUIBIZBW8,1,3)</f>
        <v>0</v>
      </c>
      <c r="L79" s="21">
        <f>INDEX([1]!HFUIBIZBW8,1,4)</f>
        <v>0</v>
      </c>
      <c r="M79" s="25">
        <f>INDEX([1]!HFUIBIZBW8,1,5)</f>
        <v>0</v>
      </c>
      <c r="N79" s="25">
        <f>INDEX([1]!HFUIBIZBW8,1,6)</f>
        <v>0</v>
      </c>
      <c r="O79" s="25">
        <f>INDEX([1]!HFUIBIZBW8,1,7)</f>
        <v>1.7666666664881632</v>
      </c>
      <c r="P79" s="25">
        <f>INDEX([1]!HFUIBIZBW8,1,8)</f>
        <v>149.7666666667792</v>
      </c>
      <c r="Q79" s="25">
        <f>INDEX([1]!HFUIBIZBW8,1,9)</f>
        <v>8.0166666667792015</v>
      </c>
      <c r="R79" s="25">
        <f>INDEX([1]!HFUIBIZBW8,1,10)</f>
        <v>34.683333333407063</v>
      </c>
      <c r="S79" s="25">
        <f>INDEX([1]!HFUIBIZBW8,1,11)</f>
        <v>12.523611000000001</v>
      </c>
      <c r="T79" s="25">
        <f>INDEX([1]!HFUIBIZBW8,1,12)</f>
        <v>0</v>
      </c>
      <c r="U79" s="8">
        <f t="shared" si="0"/>
        <v>206.75694433345362</v>
      </c>
    </row>
    <row r="80" spans="2:24" x14ac:dyDescent="0.35">
      <c r="H80" s="15" t="s">
        <v>32</v>
      </c>
      <c r="I80" s="21">
        <f>INDEX([1]!HFUIBIZBW9,1,1)</f>
        <v>0</v>
      </c>
      <c r="J80" s="21">
        <f>INDEX([1]!HFUIBIZBW9,1,2)</f>
        <v>0</v>
      </c>
      <c r="K80" s="21">
        <f>INDEX([1]!HFUIBIZBW9,1,3)</f>
        <v>0</v>
      </c>
      <c r="L80" s="21">
        <f>INDEX([1]!HFUIBIZBW9,1,4)</f>
        <v>0</v>
      </c>
      <c r="M80" s="27">
        <f>INDEX([1]!HFUIBIZBW9,1,5)</f>
        <v>0</v>
      </c>
      <c r="N80" s="27">
        <f>INDEX([1]!HFUIBIZBW9,1,6)</f>
        <v>1.5666666667093523</v>
      </c>
      <c r="O80" s="27">
        <f>INDEX([1]!HFUIBIZBW9,1,7)</f>
        <v>2.3166666667093523</v>
      </c>
      <c r="P80" s="27">
        <f>INDEX([1]!HFUIBIZBW9,1,8)</f>
        <v>166.61666666652309</v>
      </c>
      <c r="Q80" s="27">
        <f>INDEX([1]!HFUIBIZBW9,1,9)</f>
        <v>35.766666666779201</v>
      </c>
      <c r="R80" s="27">
        <f>INDEX([1]!HFUIBIZBW9,1,10)</f>
        <v>16.933333333348855</v>
      </c>
      <c r="S80" s="4">
        <f>INDEX([1]!HFUIBIZBW9,1,11)</f>
        <v>0</v>
      </c>
      <c r="T80" s="29">
        <f>INDEX([1]!HFUIBIZBW9,1,12)</f>
        <v>0</v>
      </c>
      <c r="U80" s="8">
        <f>SUM(I80:T80)</f>
        <v>223.20000000006985</v>
      </c>
    </row>
    <row r="81" spans="8:21" x14ac:dyDescent="0.35">
      <c r="I81"/>
      <c r="J81"/>
      <c r="K81"/>
      <c r="L81"/>
      <c r="M81"/>
      <c r="N81"/>
      <c r="O81"/>
      <c r="P81"/>
      <c r="Q81"/>
      <c r="R81"/>
      <c r="S81"/>
      <c r="T81"/>
      <c r="U81"/>
    </row>
    <row r="84" spans="8:21" x14ac:dyDescent="0.35">
      <c r="H84" s="9" t="s">
        <v>52</v>
      </c>
    </row>
    <row r="86" spans="8:21" x14ac:dyDescent="0.35">
      <c r="I86" s="5" t="s">
        <v>12</v>
      </c>
      <c r="J86" s="5" t="s">
        <v>13</v>
      </c>
      <c r="K86" s="5" t="s">
        <v>14</v>
      </c>
      <c r="L86" s="5" t="s">
        <v>15</v>
      </c>
      <c r="M86" s="3" t="s">
        <v>16</v>
      </c>
      <c r="N86" s="3" t="s">
        <v>17</v>
      </c>
      <c r="O86" s="3" t="s">
        <v>18</v>
      </c>
      <c r="P86" s="3" t="s">
        <v>19</v>
      </c>
      <c r="Q86" s="3" t="s">
        <v>20</v>
      </c>
      <c r="R86" s="3" t="s">
        <v>21</v>
      </c>
      <c r="S86" s="3" t="s">
        <v>22</v>
      </c>
      <c r="T86" s="3" t="s">
        <v>23</v>
      </c>
      <c r="U86" s="3">
        <f>U67</f>
        <v>2023</v>
      </c>
    </row>
    <row r="87" spans="8:21" x14ac:dyDescent="0.35">
      <c r="H87" s="7" t="s">
        <v>44</v>
      </c>
      <c r="I87" s="21">
        <f>INDEX([1]!HFUFORMTG1,1,1)</f>
        <v>50.283333333092742</v>
      </c>
      <c r="J87" s="21">
        <f>INDEX([1]!HFUFORMTG1,1,2)</f>
        <v>93.216666666674428</v>
      </c>
      <c r="K87" s="21">
        <f>INDEX([1]!HFUFORMTG1,1,3)</f>
        <v>92.383333333244082</v>
      </c>
      <c r="L87" s="21">
        <f>INDEX([1]!HFUFORMTG1,1,4)</f>
        <v>0</v>
      </c>
      <c r="M87" s="21">
        <f>INDEX([1]!HFUFORMTG1,1,5)</f>
        <v>30.966666666674428</v>
      </c>
      <c r="N87" s="25">
        <f>INDEX([1]!HFUFORMTG1,1,6)</f>
        <v>24.316666666825768</v>
      </c>
      <c r="O87" s="25">
        <f>INDEX([1]!HFUFORMTG1,1,7)</f>
        <v>0</v>
      </c>
      <c r="P87" s="25">
        <f>INDEX([1]!HFUFORMTG1,1,8)</f>
        <v>0</v>
      </c>
      <c r="Q87" s="25">
        <f>INDEX([1]!HFUFORMTG1,1,9)</f>
        <v>0</v>
      </c>
      <c r="R87" s="25">
        <f>INDEX([1]!HFUFORMTG1,1,10)</f>
        <v>0</v>
      </c>
      <c r="S87" s="25">
        <f>INDEX([1]!HFUFORMTG1,1,11)</f>
        <v>0</v>
      </c>
      <c r="T87" s="25">
        <f>INDEX([1]!HFUFORMTG1,1,12)</f>
        <v>0</v>
      </c>
      <c r="U87" s="8">
        <f>SUM(I87:T87)</f>
        <v>291.16666666651145</v>
      </c>
    </row>
    <row r="88" spans="8:21" x14ac:dyDescent="0.35">
      <c r="H88" s="7" t="s">
        <v>45</v>
      </c>
      <c r="I88" s="21">
        <f>INDEX([1]!HFUFORM_GE,1,1)</f>
        <v>0</v>
      </c>
      <c r="J88" s="21">
        <f>INDEX([1]!HFUFORM_GE,1,2)</f>
        <v>0</v>
      </c>
      <c r="K88" s="21">
        <f>INDEX([1]!HFUFORM_GE,1,3)</f>
        <v>0</v>
      </c>
      <c r="L88" s="21">
        <f>INDEX([1]!HFUFORM_GE,1,4)</f>
        <v>0</v>
      </c>
      <c r="M88" s="21">
        <f>INDEX([1]!HFUFORM_GE,1,5)</f>
        <v>0</v>
      </c>
      <c r="N88" s="25">
        <f>INDEX([1]!HFUFORM_GE,1,6)</f>
        <v>0</v>
      </c>
      <c r="O88" s="25">
        <f>INDEX([1]!HFUFORM_GE,1,7)</f>
        <v>0</v>
      </c>
      <c r="P88" s="25">
        <f>INDEX([1]!HFUFORM_GE,1,8)</f>
        <v>0</v>
      </c>
      <c r="Q88" s="25">
        <f>INDEX([1]!HFUFORM_GE,1,9)</f>
        <v>0</v>
      </c>
      <c r="R88" s="25">
        <f>INDEX([1]!HFUFORM_GE,1,10)</f>
        <v>0</v>
      </c>
      <c r="S88" s="25">
        <f>INDEX([1]!HFUFORM_GE,1,11)</f>
        <v>0</v>
      </c>
      <c r="T88" s="25">
        <f>INDEX([1]!HFUFORM_GE,1,12)</f>
        <v>0</v>
      </c>
      <c r="U88" s="8">
        <f t="shared" ref="U88" si="1">SUM(I88:T88)</f>
        <v>0</v>
      </c>
    </row>
    <row r="97" ht="14.25" customHeight="1" x14ac:dyDescent="0.35"/>
  </sheetData>
  <sheetProtection algorithmName="SHA-512" hashValue="D58kZtFlIr7fR6CMQBAg5mvKy8ExbryEzundxOhIf2UnbITYBewhN7k57k4Af21MP6AxLv+oo4fN8ZpQL5c0lg==" saltValue="ILI7udAA5UjQDP8OJgs5ZA==" spinCount="100000" sheet="1" objects="1" scenarios="1"/>
  <mergeCells count="34">
    <mergeCell ref="C61:E61"/>
    <mergeCell ref="C63:E63"/>
    <mergeCell ref="H51:H58"/>
    <mergeCell ref="C55:E55"/>
    <mergeCell ref="C56:E56"/>
    <mergeCell ref="C57:E57"/>
    <mergeCell ref="C75:E75"/>
    <mergeCell ref="C76:E76"/>
    <mergeCell ref="C77:E77"/>
    <mergeCell ref="C78:E78"/>
    <mergeCell ref="C64:E64"/>
    <mergeCell ref="C67:E67"/>
    <mergeCell ref="C68:E68"/>
    <mergeCell ref="C71:E71"/>
    <mergeCell ref="C72:E72"/>
    <mergeCell ref="C65:E65"/>
    <mergeCell ref="C69:E69"/>
    <mergeCell ref="C70:E70"/>
    <mergeCell ref="B2:E2"/>
    <mergeCell ref="H4:M4"/>
    <mergeCell ref="O5:X53"/>
    <mergeCell ref="C62:E62"/>
    <mergeCell ref="H7:H10"/>
    <mergeCell ref="H11:H14"/>
    <mergeCell ref="H15:H18"/>
    <mergeCell ref="H19:H22"/>
    <mergeCell ref="H27:H30"/>
    <mergeCell ref="H31:H34"/>
    <mergeCell ref="H35:H38"/>
    <mergeCell ref="H39:H42"/>
    <mergeCell ref="H43:H50"/>
    <mergeCell ref="H23:H26"/>
    <mergeCell ref="C58:E58"/>
    <mergeCell ref="C59:E59"/>
  </mergeCells>
  <pageMargins left="0.7" right="0.7" top="0.75" bottom="0.75" header="0.3" footer="0.3"/>
  <pageSetup orientation="portrait" r:id="rId1"/>
  <headerFooter>
    <oddFooter>&amp;C&amp;1#&amp;"Calibri"&amp;10&amp;K000000Bureau Veritas Group | C2 - Internal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8E1F83791947742A5B10AE10B9D1384" ma:contentTypeVersion="13" ma:contentTypeDescription="Crear nuevo documento." ma:contentTypeScope="" ma:versionID="bc8d3537e0aea89a96839ee81cf94985">
  <xsd:schema xmlns:xsd="http://www.w3.org/2001/XMLSchema" xmlns:xs="http://www.w3.org/2001/XMLSchema" xmlns:p="http://schemas.microsoft.com/office/2006/metadata/properties" xmlns:ns2="fb9f5fd6-dab0-4314-ba46-595052689abf" xmlns:ns3="9880fbf9-f73b-425a-a5f6-14c431899c68" targetNamespace="http://schemas.microsoft.com/office/2006/metadata/properties" ma:root="true" ma:fieldsID="f721a6257c0d66e27b2dea90d06b5b97" ns2:_="" ns3:_="">
    <xsd:import namespace="fb9f5fd6-dab0-4314-ba46-595052689abf"/>
    <xsd:import namespace="9880fbf9-f73b-425a-a5f6-14c431899c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9f5fd6-dab0-4314-ba46-595052689a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80fbf9-f73b-425a-a5f6-14c431899c6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CAB73E-8DE4-4FD5-9BD8-0902AF5189CB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9880fbf9-f73b-425a-a5f6-14c431899c68"/>
    <ds:schemaRef ds:uri="http://purl.org/dc/terms/"/>
    <ds:schemaRef ds:uri="http://schemas.microsoft.com/office/2006/metadata/properties"/>
    <ds:schemaRef ds:uri="http://schemas.microsoft.com/office/2006/documentManagement/types"/>
    <ds:schemaRef ds:uri="fb9f5fd6-dab0-4314-ba46-595052689ab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F6274CC-D3FE-473F-B330-BF25052517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274657-4046-44FB-ADC0-9D65FBE32A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9f5fd6-dab0-4314-ba46-595052689abf"/>
    <ds:schemaRef ds:uri="9880fbf9-f73b-425a-a5f6-14c431899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Eivissa</vt:lpstr>
    </vt:vector>
  </TitlesOfParts>
  <Company>Enel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Duran, Clara</dc:creator>
  <cp:lastModifiedBy>Oliver Duran, Clara (EXTERNO ECA)</cp:lastModifiedBy>
  <dcterms:created xsi:type="dcterms:W3CDTF">2019-02-07T11:34:00Z</dcterms:created>
  <dcterms:modified xsi:type="dcterms:W3CDTF">2024-02-27T10:57:50Z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2022-07-22T07:55:20Z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941f3f16-4e3a-4ed3-b6f7-c6fea71e780d</vt:lpwstr>
  </property>
  <property fmtid="{D5CDD505-2E9C-101B-9397-08002B2CF9AE}" pid="8" name="MSIP_Label_797ad33d-ed35-43c0-b526-22bc83c17deb_ContentBits">
    <vt:lpwstr>1</vt:lpwstr>
  </property>
  <property fmtid="{D5CDD505-2E9C-101B-9397-08002B2CF9AE}" pid="9" name="MSIP_Label_39903d81-26ea-446d-9b9f-b42e2424be19_Enabled">
    <vt:lpwstr>true</vt:lpwstr>
  </property>
  <property fmtid="{D5CDD505-2E9C-101B-9397-08002B2CF9AE}" pid="10" name="MSIP_Label_39903d81-26ea-446d-9b9f-b42e2424be19_SetDate">
    <vt:lpwstr>2023-07-17T10:18:32Z</vt:lpwstr>
  </property>
  <property fmtid="{D5CDD505-2E9C-101B-9397-08002B2CF9AE}" pid="11" name="MSIP_Label_39903d81-26ea-446d-9b9f-b42e2424be19_Method">
    <vt:lpwstr>Standard</vt:lpwstr>
  </property>
  <property fmtid="{D5CDD505-2E9C-101B-9397-08002B2CF9AE}" pid="12" name="MSIP_Label_39903d81-26ea-446d-9b9f-b42e2424be19_Name">
    <vt:lpwstr>C2 Internal SWE</vt:lpwstr>
  </property>
  <property fmtid="{D5CDD505-2E9C-101B-9397-08002B2CF9AE}" pid="13" name="MSIP_Label_39903d81-26ea-446d-9b9f-b42e2424be19_SiteId">
    <vt:lpwstr>fffad414-b6a3-4f32-a9bd-42d28fc811f1</vt:lpwstr>
  </property>
  <property fmtid="{D5CDD505-2E9C-101B-9397-08002B2CF9AE}" pid="14" name="MSIP_Label_39903d81-26ea-446d-9b9f-b42e2424be19_ActionId">
    <vt:lpwstr>88d4313b-7c95-4143-b3a1-24110bfaa563</vt:lpwstr>
  </property>
  <property fmtid="{D5CDD505-2E9C-101B-9397-08002B2CF9AE}" pid="15" name="MSIP_Label_39903d81-26ea-446d-9b9f-b42e2424be19_ContentBits">
    <vt:lpwstr>2</vt:lpwstr>
  </property>
  <property fmtid="{D5CDD505-2E9C-101B-9397-08002B2CF9AE}" pid="16" name="ContentTypeId">
    <vt:lpwstr>0x01010058E1F83791947742A5B10AE10B9D1384</vt:lpwstr>
  </property>
</Properties>
</file>